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640" tabRatio="820" activeTab="0"/>
  </bookViews>
  <sheets>
    <sheet name="General" sheetId="1" r:id="rId1"/>
    <sheet name="LookUp" sheetId="2" r:id="rId2"/>
    <sheet name="Field List" sheetId="3" state="hidden" r:id="rId3"/>
    <sheet name="Alternate Validation" sheetId="4" state="hidden" r:id="rId4"/>
  </sheets>
  <definedNames>
    <definedName name="airtimecategories">'LookUp'!#REF!</definedName>
    <definedName name="Alternate_Validation">'Alternate Validation'!$A$2:$AB$91</definedName>
    <definedName name="clientlookup">'LookUp'!$E$2:$E$450</definedName>
    <definedName name="columnlookup">'Field List'!$H$2:$AF$3</definedName>
    <definedName name="fieldlist">'Field List'!$A$1:$AF$91</definedName>
    <definedName name="fieldlistsort">'Field List'!$A$4:$AF$91</definedName>
    <definedName name="generalookup">'General'!$A$102:$S$650</definedName>
    <definedName name="ministriesclusters" localSheetId="2">'LookUp'!$E$2:$E$685</definedName>
    <definedName name="ministriesclusters">'LookUp'!$E$2:$E$685</definedName>
    <definedName name="msagreement" localSheetId="2">'LookUp'!$AA$2:$AA$5</definedName>
    <definedName name="msagreement">'LookUp'!$AA$2:$AA$6</definedName>
    <definedName name="program">'LookUp'!$Z$2:$Z$5</definedName>
    <definedName name="Query_from_MS_Access_Database" localSheetId="0">'General'!$B$101:$D$388</definedName>
    <definedName name="regionlookup">'LookUp'!$Q$3:$Q$10</definedName>
    <definedName name="sa2962" localSheetId="2">'LookUp'!#REF!</definedName>
    <definedName name="sa2962">'LookUp'!#REF!</definedName>
    <definedName name="sa2993">'LookUp'!#REF!</definedName>
    <definedName name="sa3000">'LookUp'!$A$6</definedName>
    <definedName name="sa3002" localSheetId="2">'LookUp'!#REF!</definedName>
    <definedName name="sa3002">'LookUp'!#REF!</definedName>
    <definedName name="sa3003">'LookUp'!#REF!</definedName>
    <definedName name="servicevors" localSheetId="2">'LookUp'!#REF!</definedName>
    <definedName name="servicevors">'LookUp'!#REF!</definedName>
    <definedName name="VORID">'General'!$F$100</definedName>
    <definedName name="WirelessCatagory">'LookUp'!#REF!</definedName>
    <definedName name="yesno">'LookUp'!$Y$2:$Y$3</definedName>
  </definedNames>
  <calcPr fullCalcOnLoad="1"/>
</workbook>
</file>

<file path=xl/comments1.xml><?xml version="1.0" encoding="utf-8"?>
<comments xmlns="http://schemas.openxmlformats.org/spreadsheetml/2006/main">
  <authors>
    <author>iSERV</author>
  </authors>
  <commentList>
    <comment ref="E101" authorId="0">
      <text>
        <r>
          <rPr>
            <b/>
            <sz val="8"/>
            <rFont val="Tahoma"/>
            <family val="2"/>
          </rPr>
          <t>iSERV:</t>
        </r>
        <r>
          <rPr>
            <sz val="8"/>
            <rFont val="Tahoma"/>
            <family val="2"/>
          </rPr>
          <t xml:space="preserve">
The report period list should have 31 periods: 2 years prior to the current reporting period (24), and 6 months following. (24+6+current=31)</t>
        </r>
      </text>
    </comment>
  </commentList>
</comments>
</file>

<file path=xl/comments3.xml><?xml version="1.0" encoding="utf-8"?>
<comments xmlns="http://schemas.openxmlformats.org/spreadsheetml/2006/main">
  <authors>
    <author>Alan Arsenault</author>
  </authors>
  <commentList>
    <comment ref="A24" authorId="0">
      <text>
        <r>
          <rPr>
            <b/>
            <sz val="8"/>
            <rFont val="Tahoma"/>
            <family val="2"/>
          </rPr>
          <t>Alan Arsenault:</t>
        </r>
        <r>
          <rPr>
            <sz val="8"/>
            <rFont val="Tahoma"/>
            <family val="2"/>
          </rPr>
          <t xml:space="preserve">
Estimated value of the contract.  If this is an extension of a previously reported contract, show only the value of the extension.</t>
        </r>
      </text>
    </comment>
    <comment ref="D4" authorId="0">
      <text>
        <r>
          <rPr>
            <sz val="8"/>
            <rFont val="Tahoma"/>
            <family val="2"/>
          </rPr>
          <t>Total Billed Amount
Total cost of services for this contract.
Mandatory field.</t>
        </r>
      </text>
    </comment>
    <comment ref="D6" authorId="0">
      <text>
        <r>
          <rPr>
            <sz val="8"/>
            <rFont val="Tahoma"/>
            <family val="2"/>
          </rPr>
          <t>Start Date(mm/dd/yy)
If this an extension, please only input the value of the extension alone, not the combined value of the original contract and the extension.</t>
        </r>
      </text>
    </comment>
    <comment ref="D7" authorId="0">
      <text>
        <r>
          <rPr>
            <sz val="8"/>
            <rFont val="Tahoma"/>
            <family val="2"/>
          </rPr>
          <t>Rate per Unit
Either daily rate (per diem) or cost per unit.
Mandatory field.</t>
        </r>
      </text>
    </comment>
    <comment ref="D8" authorId="0">
      <text>
        <r>
          <rPr>
            <sz val="8"/>
            <rFont val="Tahoma"/>
            <family val="2"/>
          </rPr>
          <t>Number of Days / Hours
The number of rate days or hours assignment lasted.
Mandatory field.</t>
        </r>
      </text>
    </comment>
    <comment ref="D10" authorId="0">
      <text>
        <r>
          <rPr>
            <sz val="8"/>
            <rFont val="Tahoma"/>
            <family val="2"/>
          </rPr>
          <t>Invoice Number
Invoice number provided by vendor.</t>
        </r>
      </text>
    </comment>
    <comment ref="D11" authorId="0">
      <text>
        <r>
          <rPr>
            <sz val="8"/>
            <rFont val="Tahoma"/>
            <family val="2"/>
          </rPr>
          <t>Service Category / Sub-Category
Service Stream that assignment RFS drawn up under.
For a list of service streams and sub-categories, please consult the Lookup sheet.
Mandatory field.</t>
        </r>
      </text>
    </comment>
    <comment ref="D21" authorId="0">
      <text>
        <r>
          <rPr>
            <sz val="8"/>
            <rFont val="Tahoma"/>
            <family val="2"/>
          </rPr>
          <t>RFS / Contract Number
The Request for Services Number or client contract number.
Mandatory field.</t>
        </r>
      </text>
    </comment>
    <comment ref="D12" authorId="0">
      <text>
        <r>
          <rPr>
            <sz val="8"/>
            <rFont val="Tahoma"/>
            <family val="2"/>
          </rPr>
          <t>Region / City / Town
Region or City / Town where service was provided
Mandatory field.</t>
        </r>
      </text>
    </comment>
    <comment ref="D15" authorId="0">
      <text>
        <r>
          <rPr>
            <sz val="8"/>
            <rFont val="Tahoma"/>
            <family val="2"/>
          </rPr>
          <t xml:space="preserve">Client Contact Details
Your Ministry contact for the assignment.
Must be an OPS employee.
</t>
        </r>
      </text>
    </comment>
    <comment ref="D16" authorId="0">
      <text>
        <r>
          <rPr>
            <sz val="8"/>
            <rFont val="Tahoma"/>
            <family val="2"/>
          </rPr>
          <t xml:space="preserve">Branch
If the client is a member of the Broader Public Sector, input the name of the institution here.
If the client is from the Broader Public Sector, please input the name of the institution in this field
</t>
        </r>
      </text>
    </comment>
    <comment ref="D17" authorId="0">
      <text>
        <r>
          <rPr>
            <sz val="8"/>
            <rFont val="Tahoma"/>
            <family val="2"/>
          </rPr>
          <t>Ministry/Cluster/Agency
If the client is from the Broader Public Sector please input "Broader Public Sector" and the entity name in the branch field.
If the client is ordering through an IT Cluster, indicate the cluster name here and the ministry name in the Branch field.</t>
        </r>
      </text>
    </comment>
    <comment ref="D85" authorId="0">
      <text>
        <r>
          <rPr>
            <sz val="8"/>
            <rFont val="Tahoma"/>
            <family val="2"/>
          </rPr>
          <t>Total Cost
Total Cost of Transaction</t>
        </r>
      </text>
    </comment>
    <comment ref="D33" authorId="0">
      <text>
        <r>
          <rPr>
            <sz val="8"/>
            <rFont val="Tahoma"/>
            <family val="2"/>
          </rPr>
          <t>Unit Quantity
The number of product units included in this tranaction.</t>
        </r>
      </text>
    </comment>
    <comment ref="D90" authorId="0">
      <text>
        <r>
          <rPr>
            <sz val="8"/>
            <rFont val="Tahoma"/>
            <family val="2"/>
          </rPr>
          <t>Unit of Measure
Product unit of measure. (ie: pkg, case, barrel, ect.)
Mandatory field.</t>
        </r>
      </text>
    </comment>
    <comment ref="D20" authorId="0">
      <text>
        <r>
          <rPr>
            <sz val="8"/>
            <rFont val="Tahoma"/>
            <family val="2"/>
          </rPr>
          <t>Description
Description of product.
Mandatory field.</t>
        </r>
      </text>
    </comment>
    <comment ref="D63" authorId="0">
      <text>
        <r>
          <rPr>
            <sz val="8"/>
            <rFont val="Tahoma"/>
            <family val="2"/>
          </rPr>
          <t>Item Number
Product number.
Mandatory field.</t>
        </r>
      </text>
    </comment>
    <comment ref="D9" authorId="0">
      <text>
        <r>
          <rPr>
            <sz val="8"/>
            <rFont val="Tahoma"/>
            <family val="2"/>
          </rPr>
          <t>Number of Participants
The number of participants in the contracted course</t>
        </r>
      </text>
    </comment>
    <comment ref="D24" authorId="0">
      <text>
        <r>
          <rPr>
            <sz val="8"/>
            <rFont val="Tahoma"/>
            <family val="2"/>
          </rPr>
          <t>Contract Value
The contract value of the project/assignment (or the ceiling price of an project/assignment).</t>
        </r>
      </text>
    </comment>
    <comment ref="D77" authorId="0">
      <text>
        <r>
          <rPr>
            <sz val="8"/>
            <rFont val="Tahoma"/>
            <family val="2"/>
          </rPr>
          <t xml:space="preserve">Computer Platform/Stream
What computing platform or business stream is being used by the consultant(s)?
Please refer to the Lookup Sheet for a list of platforms/streams for each VOR.
</t>
        </r>
      </text>
    </comment>
    <comment ref="D26" authorId="0">
      <text>
        <r>
          <rPr>
            <sz val="8"/>
            <rFont val="Tahoma"/>
            <family val="2"/>
          </rPr>
          <t xml:space="preserve">Consultant Role(s)
What role are the consultant(s) performing for the project/assignment? What is the role level (either 1, 2 or 3)?
For example: "Programmer/Analyst level 2; business analyst level 3"
Please refer Lookup Sheet for a list of roles for each VOR.
</t>
        </r>
      </text>
    </comment>
    <comment ref="D27" authorId="0">
      <text>
        <r>
          <rPr>
            <sz val="8"/>
            <rFont val="Tahoma"/>
            <family val="2"/>
          </rPr>
          <t>Prior Contract #
If this transaction is an extension or renewal, what was the prior contract number to this extension?  Please input the prior number even if it is the same as the extension's.</t>
        </r>
      </text>
    </comment>
    <comment ref="D28" authorId="0">
      <text>
        <r>
          <rPr>
            <sz val="8"/>
            <rFont val="Tahoma"/>
            <family val="2"/>
          </rPr>
          <t xml:space="preserve">Extension?
Is this project/assignment an extension or renewal of a previously reported project/assignment?
YES if this is an extension, or leave cell blank if this is an original contract.
</t>
        </r>
      </text>
    </comment>
    <comment ref="D18" authorId="0">
      <text>
        <r>
          <rPr>
            <sz val="8"/>
            <rFont val="Tahoma"/>
            <family val="2"/>
          </rPr>
          <t xml:space="preserve">P.O. Number
Your internal administrative code for Purchase Orders or Invoicing.
This field is not mandatory.
</t>
        </r>
      </text>
    </comment>
    <comment ref="D29" authorId="0">
      <text>
        <r>
          <rPr>
            <sz val="8"/>
            <rFont val="Tahoma"/>
            <family val="2"/>
          </rPr>
          <t>Project/Assignment Name
The name of the project/assignment (usually listed on the contract), or a brief description of the project/assignment.</t>
        </r>
      </text>
    </comment>
    <comment ref="D30" authorId="0">
      <text>
        <r>
          <rPr>
            <sz val="8"/>
            <rFont val="Tahoma"/>
            <family val="2"/>
          </rPr>
          <t xml:space="preserve">Project/Assignment Contract #
Usually the SLA number of the contract.
If there is no SLA number, please input the consultant's name.
You report an project/assignment just once. The only other time that a contract is to be reported is if it's extended.
</t>
        </r>
      </text>
    </comment>
    <comment ref="D55" authorId="0">
      <text>
        <r>
          <rPr>
            <sz val="8"/>
            <rFont val="Tahoma"/>
            <family val="2"/>
          </rPr>
          <t xml:space="preserve">Contract Signing Date
The date that the license or contract had been signed.
If the details of a contract have not been finalized, or you are still waiting for receipt of a contract, please do not report the contract until you have the contract in hand.
</t>
        </r>
      </text>
    </comment>
    <comment ref="D50" authorId="0">
      <text>
        <r>
          <rPr>
            <sz val="8"/>
            <rFont val="Tahoma"/>
            <family val="2"/>
          </rPr>
          <t>Affiliate
The client name.
For  Broader Public Sector clients enter "Broader Public Sector" and the entity name in the branch field.
For Clusters, enter the cluster name here and the Ministry client in the branch field.</t>
        </r>
      </text>
    </comment>
    <comment ref="D51" authorId="0">
      <text>
        <r>
          <rPr>
            <sz val="8"/>
            <rFont val="Tahoma"/>
            <family val="2"/>
          </rPr>
          <t xml:space="preserve">Agreement Number
Select OPS = 75S60720
Select BPS = 75S60721
Enterprise OPS = 75E60215
Enterprise BPS = 75E60216
</t>
        </r>
      </text>
    </comment>
    <comment ref="D52" authorId="0">
      <text>
        <r>
          <rPr>
            <sz val="8"/>
            <rFont val="Tahoma"/>
            <family val="2"/>
          </rPr>
          <t>Airtime Cost
The total cost of airtime minutes the client was invoiced for this plan within the reporting period.</t>
        </r>
      </text>
    </comment>
    <comment ref="D58" authorId="0">
      <text>
        <r>
          <rPr>
            <sz val="8"/>
            <rFont val="Tahoma"/>
            <family val="2"/>
          </rPr>
          <t>Data Usage (MB)
The total amount of data usage for the month in megabytes.</t>
        </r>
      </text>
    </comment>
    <comment ref="D59" authorId="0">
      <text>
        <r>
          <rPr>
            <sz val="8"/>
            <rFont val="Tahoma"/>
            <family val="2"/>
          </rPr>
          <t>Enrolement Number
This transaction's client enrollment number.</t>
        </r>
      </text>
    </comment>
    <comment ref="D61" authorId="0">
      <text>
        <r>
          <rPr>
            <sz val="8"/>
            <rFont val="Tahoma"/>
            <family val="2"/>
          </rPr>
          <t>Feature/Option Costs
What is the total cost for Features/Options the client has for this plan or phone model within the reporting period?</t>
        </r>
      </text>
    </comment>
    <comment ref="D44" authorId="0">
      <text>
        <r>
          <rPr>
            <sz val="8"/>
            <rFont val="Tahoma"/>
            <family val="2"/>
          </rPr>
          <t xml:space="preserve">I &amp; C Costs
Installation &amp; Configuration Costs.
All costs associated with the installation and system configuration of the software package.
</t>
        </r>
      </text>
    </comment>
    <comment ref="D45" authorId="0">
      <text>
        <r>
          <rPr>
            <sz val="8"/>
            <rFont val="Tahoma"/>
            <family val="2"/>
          </rPr>
          <t>License End Date(mm/dd/yy)
If the license is for a term (see comment in Tran Type field), please input the end date of the license agreement.
Month/Day/Year
i.e.: 12/4/03</t>
        </r>
      </text>
    </comment>
    <comment ref="D46" authorId="0">
      <text>
        <r>
          <rPr>
            <sz val="8"/>
            <rFont val="Tahoma"/>
            <family val="2"/>
          </rPr>
          <t>License Start Date(mm/dd/yy)
The date that the license takes effect.
Month/Day/Year
i.e.: 12/4/03</t>
        </r>
      </text>
    </comment>
    <comment ref="D69" authorId="0">
      <text>
        <r>
          <rPr>
            <sz val="8"/>
            <rFont val="Tahoma"/>
            <family val="2"/>
          </rPr>
          <t>Long Distance Cost
The total cost of long distance minutes the client was invoiced for this plan within the reporting period.</t>
        </r>
      </text>
    </comment>
    <comment ref="D70" authorId="0">
      <text>
        <r>
          <rPr>
            <sz val="8"/>
            <rFont val="Tahoma"/>
            <family val="2"/>
          </rPr>
          <t>Long Distance Minutes
The total long distance minutes the client used under this plan within the reporting period.</t>
        </r>
      </text>
    </comment>
    <comment ref="D43" authorId="0">
      <text>
        <r>
          <rPr>
            <sz val="8"/>
            <rFont val="Tahoma"/>
            <family val="2"/>
          </rPr>
          <t xml:space="preserve">M &amp; S Costs
Maintenance &amp; Support Costs.
All costs associated with the maintenance and support staff functions after the installation of the software package.
</t>
        </r>
      </text>
    </comment>
    <comment ref="D71" authorId="0">
      <text>
        <r>
          <rPr>
            <sz val="8"/>
            <rFont val="Tahoma"/>
            <family val="2"/>
          </rPr>
          <t>Meter Cost
The total copy charge this month to the client for this model, if applicable.</t>
        </r>
      </text>
    </comment>
    <comment ref="D72" authorId="0">
      <text>
        <r>
          <rPr>
            <sz val="8"/>
            <rFont val="Tahoma"/>
            <family val="2"/>
          </rPr>
          <t>Number of Users
The number of users who will be accessing this software.</t>
        </r>
      </text>
    </comment>
    <comment ref="D76" authorId="0">
      <text>
        <r>
          <rPr>
            <sz val="8"/>
            <rFont val="Tahoma"/>
            <family val="2"/>
          </rPr>
          <t xml:space="preserve">Plan Name
The name of your company's cellular/wireless transmission plan.
DO NOT combine plan reporting and equipment reporting.  Equipment should always be reported on the Equipment Sheet of this template.
</t>
        </r>
      </text>
    </comment>
    <comment ref="D37" authorId="0">
      <text>
        <r>
          <rPr>
            <sz val="8"/>
            <rFont val="Tahoma"/>
            <family val="2"/>
          </rPr>
          <t>Product Category
See the Lookup Sheet for a list of Product Categories.</t>
        </r>
      </text>
    </comment>
    <comment ref="D49" authorId="0">
      <text>
        <r>
          <rPr>
            <sz val="8"/>
            <rFont val="Tahoma"/>
            <family val="2"/>
          </rPr>
          <t>Product Code
The Product Code of the software package or device that you are providing.</t>
        </r>
      </text>
    </comment>
    <comment ref="D35" authorId="0">
      <text>
        <r>
          <rPr>
            <sz val="8"/>
            <rFont val="Tahoma"/>
            <family val="2"/>
          </rPr>
          <t>Product Manufacturer
The Name of the device's manufacturer</t>
        </r>
      </text>
    </comment>
    <comment ref="D34" authorId="0">
      <text>
        <r>
          <rPr>
            <sz val="8"/>
            <rFont val="Tahoma"/>
            <family val="2"/>
          </rPr>
          <t>Product Name
The product name of the software package or device that you are providing.</t>
        </r>
      </text>
    </comment>
    <comment ref="D78" authorId="0">
      <text>
        <r>
          <rPr>
            <sz val="8"/>
            <rFont val="Tahoma"/>
            <family val="2"/>
          </rPr>
          <t xml:space="preserve">Program
Select
or
Enterprise
</t>
        </r>
      </text>
    </comment>
    <comment ref="D79" authorId="0">
      <text>
        <r>
          <rPr>
            <sz val="8"/>
            <rFont val="Tahoma"/>
            <family val="2"/>
          </rPr>
          <t xml:space="preserve">Requirements
Any required servers, operating systems, computing environments, database standards, or technical standards that the software package will be utilizing.
See the Lookup Sheet for a list of possible solution requirements.
</t>
        </r>
      </text>
    </comment>
    <comment ref="D42" authorId="0">
      <text>
        <r>
          <rPr>
            <sz val="8"/>
            <rFont val="Tahoma"/>
            <family val="2"/>
          </rPr>
          <t xml:space="preserve">T &amp; D Costs
Training &amp; Documentation Costs.
All costs associated with staff training and provision of documentation for the client's operational needs with the software package.
</t>
        </r>
      </text>
    </comment>
    <comment ref="D86" authorId="0">
      <text>
        <r>
          <rPr>
            <sz val="8"/>
            <rFont val="Tahoma"/>
            <family val="2"/>
          </rPr>
          <t>Total Discount Rate
The discount code used for this transaction.</t>
        </r>
      </text>
    </comment>
    <comment ref="D87" authorId="0">
      <text>
        <r>
          <rPr>
            <sz val="8"/>
            <rFont val="Tahoma"/>
            <family val="2"/>
          </rPr>
          <t>Total Minutes
The total airtime minutes that the client used under this plan within the reporting period</t>
        </r>
      </text>
    </comment>
    <comment ref="D88" authorId="0">
      <text>
        <r>
          <rPr>
            <sz val="8"/>
            <rFont val="Tahoma"/>
            <family val="2"/>
          </rPr>
          <t>Total Plan Cost
What is the total cost the client ministry/cluster was invoiced for this plan or phone model within the reporting period?</t>
        </r>
      </text>
    </comment>
    <comment ref="D32" authorId="0">
      <text>
        <r>
          <rPr>
            <sz val="8"/>
            <rFont val="Tahoma"/>
            <family val="2"/>
          </rPr>
          <t>Total Product Cost
The total cost of item's purchase, rental or lease price for the client this month.</t>
        </r>
      </text>
    </comment>
    <comment ref="D89" authorId="0">
      <text>
        <r>
          <rPr>
            <sz val="8"/>
            <rFont val="Tahoma"/>
            <family val="2"/>
          </rPr>
          <t>Tran Type
What type of Purchase, Rental or Lease transaction type was this?</t>
        </r>
      </text>
    </comment>
    <comment ref="D25" authorId="0">
      <text>
        <r>
          <rPr>
            <sz val="8"/>
            <rFont val="Tahoma"/>
            <family val="2"/>
          </rPr>
          <t>Number of Days / Hours
The number of rate days or hours assignment lasted.
Mandatory field.</t>
        </r>
      </text>
    </comment>
  </commentList>
</comments>
</file>

<file path=xl/comments4.xml><?xml version="1.0" encoding="utf-8"?>
<comments xmlns="http://schemas.openxmlformats.org/spreadsheetml/2006/main">
  <authors>
    <author>Alan Arsenault</author>
  </authors>
  <commentList>
    <comment ref="A17" authorId="0">
      <text>
        <r>
          <rPr>
            <b/>
            <sz val="8"/>
            <rFont val="Tahoma"/>
            <family val="2"/>
          </rPr>
          <t>Alan Arsenault:</t>
        </r>
        <r>
          <rPr>
            <sz val="8"/>
            <rFont val="Tahoma"/>
            <family val="2"/>
          </rPr>
          <t xml:space="preserve">
Estimated value of the contract.  If this is an extension of a previously reported contract, show only the value of the extension.</t>
        </r>
      </text>
    </comment>
  </commentList>
</comments>
</file>

<file path=xl/sharedStrings.xml><?xml version="1.0" encoding="utf-8"?>
<sst xmlns="http://schemas.openxmlformats.org/spreadsheetml/2006/main" count="3490" uniqueCount="2161">
  <si>
    <t>Voice/Data/Video Convergence Technologies</t>
  </si>
  <si>
    <t>SPR Associates Inc.</t>
  </si>
  <si>
    <t>sprassoc</t>
  </si>
  <si>
    <t>spsresearc</t>
  </si>
  <si>
    <t>The Consulting Matrix Inc.</t>
  </si>
  <si>
    <t>consmatrix</t>
  </si>
  <si>
    <t>IT Research and Advisory Services</t>
  </si>
  <si>
    <t>IT Research Services</t>
  </si>
  <si>
    <t>Call Center Technologies</t>
  </si>
  <si>
    <t>Voice Technologies</t>
  </si>
  <si>
    <t>Wireless Data/Voice Technologies</t>
  </si>
  <si>
    <t>Services Environments, Streams &amp; Categories</t>
  </si>
  <si>
    <t>Subscription Category</t>
  </si>
  <si>
    <t>VOR Name</t>
  </si>
  <si>
    <t>Subscription Plan Categories</t>
  </si>
  <si>
    <t>Licensing Requirements &amp; Transactions Types</t>
  </si>
  <si>
    <t>OS Platform - Win/NT/2000</t>
  </si>
  <si>
    <t>OS Platform - HP-UX</t>
  </si>
  <si>
    <t>OS Platform - Linux</t>
  </si>
  <si>
    <t>OS Platform - Solaris</t>
  </si>
  <si>
    <t>Environment - J2EE</t>
  </si>
  <si>
    <t>Environment - .NET</t>
  </si>
  <si>
    <t>Servers - iPlanet</t>
  </si>
  <si>
    <t>Servers - IBM Websphere</t>
  </si>
  <si>
    <t>Servers - BEA Weblogic</t>
  </si>
  <si>
    <t>Technical Standards - WML</t>
  </si>
  <si>
    <t>1384855 Ontario Inc. (doing business as Micromation)</t>
  </si>
  <si>
    <t>0911</t>
  </si>
  <si>
    <t>November 1st to 30th, 2009</t>
  </si>
  <si>
    <t>Nov09</t>
  </si>
  <si>
    <t>VOR-1020</t>
  </si>
  <si>
    <t>VOR-1023</t>
  </si>
  <si>
    <t>IT Management Consulting Services</t>
  </si>
  <si>
    <t>Application Security Specialist</t>
  </si>
  <si>
    <t>BGD Software Inc.</t>
  </si>
  <si>
    <t>CriticalControl Solutions</t>
  </si>
  <si>
    <t>CriticCon</t>
  </si>
  <si>
    <t>1101</t>
  </si>
  <si>
    <t>January 1st to 31st, 2011</t>
  </si>
  <si>
    <t>Jan11</t>
  </si>
  <si>
    <t>Devlin and Associates Canada</t>
  </si>
  <si>
    <t>devlin</t>
  </si>
  <si>
    <t>Discovery Education Solutions</t>
  </si>
  <si>
    <t>discovery</t>
  </si>
  <si>
    <t>Edelman Public Relations Worldwide Canada Inc.</t>
  </si>
  <si>
    <t>edelmanpub</t>
  </si>
  <si>
    <t>elanafleis</t>
  </si>
  <si>
    <t>Essential Communications Ltd.</t>
  </si>
  <si>
    <t>essential</t>
  </si>
  <si>
    <t>firstline</t>
  </si>
  <si>
    <t>focusfit</t>
  </si>
  <si>
    <t>Gary Speranzini Consulting Services</t>
  </si>
  <si>
    <t>garysperan</t>
  </si>
  <si>
    <t>Glennie Mercer</t>
  </si>
  <si>
    <t>glenniemer</t>
  </si>
  <si>
    <t>Health and Safety Professionals Inc.</t>
  </si>
  <si>
    <t>healthsafe</t>
  </si>
  <si>
    <t>ICA Associates Inc.</t>
  </si>
  <si>
    <t>icaassocia</t>
  </si>
  <si>
    <t>Telecommunications Business Planner</t>
  </si>
  <si>
    <t>Telecommunications Coordinator</t>
  </si>
  <si>
    <t>Telecommunications System Administrator</t>
  </si>
  <si>
    <t>Telecommunications Systems Auditor</t>
  </si>
  <si>
    <t>Telecommunications Technician</t>
  </si>
  <si>
    <t>Voice Telecommunications Specialist</t>
  </si>
  <si>
    <t>Wireless Voice/Data Systems Interference Specialist</t>
  </si>
  <si>
    <t>Services Consultant Roles</t>
  </si>
  <si>
    <t>Consultant Roles</t>
  </si>
  <si>
    <t>Environment, Stream or Category</t>
  </si>
  <si>
    <t>Business Service Advisor</t>
  </si>
  <si>
    <t>Business Services Advisor</t>
  </si>
  <si>
    <t>Data Quality &amp; Integrity Specialist</t>
  </si>
  <si>
    <t>Information Management Practitioner</t>
  </si>
  <si>
    <t>Information Management Specialist</t>
  </si>
  <si>
    <t>Infrastructure Security Specialist</t>
  </si>
  <si>
    <t>ITIL/ITSM Process Architect/Modeler</t>
  </si>
  <si>
    <t>ITIL/ITSM Service Management Strategist</t>
  </si>
  <si>
    <t>Leasing Specialist</t>
  </si>
  <si>
    <t>Privacy Impact Assessment Specialist</t>
  </si>
  <si>
    <t>Security/Threat Impact Assessment Specialist</t>
  </si>
  <si>
    <t>Intermediate Consultant</t>
  </si>
  <si>
    <t>Junior Consultant</t>
  </si>
  <si>
    <t>Senior Consultant</t>
  </si>
  <si>
    <t>Change Management Services</t>
  </si>
  <si>
    <t>Enterprise Architecture</t>
  </si>
  <si>
    <t>Radio Voice / Data Engineer</t>
  </si>
  <si>
    <t>Type</t>
  </si>
  <si>
    <t>Environment</t>
  </si>
  <si>
    <t>Product Category</t>
  </si>
  <si>
    <t>Equipment/Leasing Product Categories</t>
  </si>
  <si>
    <t>ABS</t>
  </si>
  <si>
    <t>Total Discount Rate</t>
  </si>
  <si>
    <t>PROVINCIAL ADVISORY COMMITTEE ON FRANCOPHONE AFFAIRS</t>
  </si>
  <si>
    <t>PUBLIC ACCOUNTANTS COUNCIL FOR THE PROVINCE OF ONTARIO</t>
  </si>
  <si>
    <t>parkerman</t>
  </si>
  <si>
    <t>Participative Designs Inc.</t>
  </si>
  <si>
    <t>participat</t>
  </si>
  <si>
    <t>Process Designs Inc.</t>
  </si>
  <si>
    <t>processdes</t>
  </si>
  <si>
    <t>centreedtr</t>
  </si>
  <si>
    <t>Shaughnessy Howell Inc.</t>
  </si>
  <si>
    <t>shaughness</t>
  </si>
  <si>
    <t>Susan Geary</t>
  </si>
  <si>
    <t>susangeary</t>
  </si>
  <si>
    <t>Tony White</t>
  </si>
  <si>
    <t>tonywhite</t>
  </si>
  <si>
    <t>Trendline Consulting Services Ltd.</t>
  </si>
  <si>
    <t>trendline</t>
  </si>
  <si>
    <t>OSS-074043</t>
  </si>
  <si>
    <t>Learning and Training Services</t>
  </si>
  <si>
    <t>HRIS, ADR and Workplace Restoration Services</t>
  </si>
  <si>
    <t>OSS075537</t>
  </si>
  <si>
    <t>Cathexis Consulting Inc.</t>
  </si>
  <si>
    <t>cathexis</t>
  </si>
  <si>
    <t>collboreal</t>
  </si>
  <si>
    <t>Dale McMurchy Consulting Inc.</t>
  </si>
  <si>
    <t>dalemcmur</t>
  </si>
  <si>
    <t>David Trahair, C.A.</t>
  </si>
  <si>
    <t>davidtraha</t>
  </si>
  <si>
    <t>Calian Ltd.</t>
  </si>
  <si>
    <t>Intelliware Development Inc.</t>
  </si>
  <si>
    <t>Keen Technology Consulting Inc.</t>
  </si>
  <si>
    <t>1012</t>
  </si>
  <si>
    <t>December 1st to 31st, 2010</t>
  </si>
  <si>
    <t>Dec10</t>
  </si>
  <si>
    <t>Burntsand Inc.</t>
  </si>
  <si>
    <t>C3 Clear Concise Communications Inc.</t>
  </si>
  <si>
    <t>c3clearcon</t>
  </si>
  <si>
    <t>Caro Systems Inc.</t>
  </si>
  <si>
    <t>Cheniwa Consulting Ltd.</t>
  </si>
  <si>
    <t>Cistel Technology Inc.</t>
  </si>
  <si>
    <t>citeltech</t>
  </si>
  <si>
    <t>CITS Group Inc.</t>
  </si>
  <si>
    <t>OTTAWA RIVER REGULATION PLANNING BOARD</t>
  </si>
  <si>
    <t>IT Research &amp; Advisory Services</t>
  </si>
  <si>
    <t>VOR-1009</t>
  </si>
  <si>
    <t>VOR-3006</t>
  </si>
  <si>
    <t>Dell Canada Computer Corp.</t>
  </si>
  <si>
    <t>Information Builders (Canada) Inc.</t>
  </si>
  <si>
    <t>m/dd/yy</t>
  </si>
  <si>
    <t>$#,##0.00</t>
  </si>
  <si>
    <t>Oracle Corporation Canada Inc.</t>
  </si>
  <si>
    <t>CSI Consulting Inc.</t>
  </si>
  <si>
    <t>csiconsult</t>
  </si>
  <si>
    <t>Hartnett Consulting Inc.</t>
  </si>
  <si>
    <t>hartnett</t>
  </si>
  <si>
    <t>Pulse Voice Inc.</t>
  </si>
  <si>
    <t>pulsevoice</t>
  </si>
  <si>
    <t>general</t>
  </si>
  <si>
    <t>IMSphere Consulting Inc.</t>
  </si>
  <si>
    <t>imsphere</t>
  </si>
  <si>
    <t>INFONAUT INC.</t>
  </si>
  <si>
    <t>infonaut</t>
  </si>
  <si>
    <t>ISERVE INC.</t>
  </si>
  <si>
    <t>iserve</t>
  </si>
  <si>
    <t>JLS Management Consulting Inc.</t>
  </si>
  <si>
    <t>jlsmanage</t>
  </si>
  <si>
    <t>JReid Consulting</t>
  </si>
  <si>
    <t>jreid</t>
  </si>
  <si>
    <t>KEOUS Solutions Inc.</t>
  </si>
  <si>
    <t>keoussol</t>
  </si>
  <si>
    <t>angusreid</t>
  </si>
  <si>
    <t>Bell Mobility Inc.</t>
  </si>
  <si>
    <t>Consumer Services</t>
  </si>
  <si>
    <t>Economic Development and Trade</t>
  </si>
  <si>
    <t>Intergovernmental Affairs</t>
  </si>
  <si>
    <t>Northern Development, Mines and Forestry</t>
  </si>
  <si>
    <t>ALGOMA UNIVERSITY BOARD OF GOVERNORS</t>
  </si>
  <si>
    <t>ASSESSMENT REVIEW BOARD (ENVIRONMENT AND LAND TRIBUNALS ONTARIO)</t>
  </si>
  <si>
    <t>VOR-1029</t>
  </si>
  <si>
    <t>Incident Number</t>
  </si>
  <si>
    <t>Incident ID Number</t>
  </si>
  <si>
    <t>Geographic Zone</t>
  </si>
  <si>
    <t>Zones A to F</t>
  </si>
  <si>
    <t>Asset Tag Number</t>
  </si>
  <si>
    <t>Video Conferencing Product and Services</t>
  </si>
  <si>
    <t>Video Conferencing Products and Services</t>
  </si>
  <si>
    <t>OSS Purchase Order Number.</t>
  </si>
  <si>
    <t>Scalar Decisions Inc.</t>
  </si>
  <si>
    <t>Thinkwrap Solutions Inc.</t>
  </si>
  <si>
    <t>CROWN FOUNDATION BOARD OF DIRECTORS - CANADIAN STAGE COMPANY</t>
  </si>
  <si>
    <t>Jempic Enterprises</t>
  </si>
  <si>
    <t>jempicent</t>
  </si>
  <si>
    <t>John R. Allen</t>
  </si>
  <si>
    <t>johnrallen</t>
  </si>
  <si>
    <t>judithmich</t>
  </si>
  <si>
    <t>Key Learning Group Inc.</t>
  </si>
  <si>
    <t>keylearn</t>
  </si>
  <si>
    <t>Lamon+Stuart+Michaels (LSM Consulting) Inc.</t>
  </si>
  <si>
    <t>lsmconsult</t>
  </si>
  <si>
    <t>Leadership Intelligence Incorporated</t>
  </si>
  <si>
    <t>leadintell</t>
  </si>
  <si>
    <t>mthorpe</t>
  </si>
  <si>
    <t>McCallum Career Dynamics</t>
  </si>
  <si>
    <t>mccallum</t>
  </si>
  <si>
    <t>MCO Business Group Inc.</t>
  </si>
  <si>
    <t>mcobusines</t>
  </si>
  <si>
    <t>Mundy McLaughlin, Working Animal Consulting Services</t>
  </si>
  <si>
    <t>workanimal</t>
  </si>
  <si>
    <t>National Educational Consulting Inc.</t>
  </si>
  <si>
    <t>nationaled</t>
  </si>
  <si>
    <t>Osborne Consulting and Training Ltd.</t>
  </si>
  <si>
    <t>osborne</t>
  </si>
  <si>
    <t>Parker Management Consulting Inc.</t>
  </si>
  <si>
    <t>BOARD OF MONITORS - CENTRAL EAST CORRECTIONAL CENTRE</t>
  </si>
  <si>
    <t>BOARD OF MONITORS - CENTRAL NORTH CORRECTIONAL CENTRE</t>
  </si>
  <si>
    <t>BOARD OF NEGOTIATION (ENVIRONMENT AND LAND TRIBUNALS ONTARIO)</t>
  </si>
  <si>
    <t>BUILDING CODE ENERGY ADVISORY COUNCIL</t>
  </si>
  <si>
    <t>COLLEGE APPOINTMENTS COUNCIL</t>
  </si>
  <si>
    <t>COLLEGE OF TRADES APPOINTMENTS COUNCIL</t>
  </si>
  <si>
    <t>CONSERVATION REVIEW BOARD (ENVIRONMENT AND LAND TRIBUNALS ONTARIO)</t>
  </si>
  <si>
    <t>COUNCIL OF THE COLLEGE OF AUDIOLOGISTS AND SPEECH-LANGUAGE PATHOLOGISTS OF ONTARIO</t>
  </si>
  <si>
    <t>CROWN FOUNDATION BOARD OF DIRECTORS - ART GALLERY OF ONTARIO</t>
  </si>
  <si>
    <t>CROWN FOUNDATION BOARD OF DIRECTORS - CANADIAN OPERA COMPANY</t>
  </si>
  <si>
    <t>Sentry Metrics Inc.</t>
  </si>
  <si>
    <t>sentrymet</t>
  </si>
  <si>
    <t>Infrastructure</t>
  </si>
  <si>
    <t>Endpoint</t>
  </si>
  <si>
    <t>Accessory</t>
  </si>
  <si>
    <t>Add-On</t>
  </si>
  <si>
    <t>Unique number identifying each product in the format AAA-##### (where AAA is the first three letters of the vendor's company name (ex. MTS, BEL, TEL) and the ##### is to be a sequential number assigned by the respective vendor)
Mandatory field.</t>
  </si>
  <si>
    <t>The product name of the software package or device that you are providing.
Mandatory Field.</t>
  </si>
  <si>
    <t>Date of purchase, transaction or order.
Mandatory field.</t>
  </si>
  <si>
    <t>The total cost of item's purchase, rental or lease price for the client this month.
Mandatory field.</t>
  </si>
  <si>
    <t>Unique number identifying each incident. In the format AAA-##### where AAA is to be replaced by the first three letters of the vendor's company name and the ##### is to be a sequential number assigned by the respective vendor.
Mandatory field.</t>
  </si>
  <si>
    <t>deltaorgan</t>
  </si>
  <si>
    <t>ONTARIO HEALTH QUALITY COUNCIL</t>
  </si>
  <si>
    <t>ONTARIO INFRASTRUCTURE PROJECTS CORPORATION (INFRASTRUCTURE ONTARIO)</t>
  </si>
  <si>
    <t>MINISTER'S ADVISORY COUNCIL FOR ARTS AND CULTURE</t>
  </si>
  <si>
    <t>PROVINCE OF ONTARIO MEDAL FOR GOOD CITIZENSHIP ADVISORY COUNCIL</t>
  </si>
  <si>
    <t>PROVINCE OF ONTARIO MEDAL FOR POLICE BRAVERY ADVISORY COUNCIL</t>
  </si>
  <si>
    <t>Business Risk Management Services</t>
  </si>
  <si>
    <t>Client Contact First Name</t>
  </si>
  <si>
    <t>Client Contact Last Name</t>
  </si>
  <si>
    <t>Client Contact E-mail</t>
  </si>
  <si>
    <t>Client Contact Phone</t>
  </si>
  <si>
    <t>Client Contact Fax</t>
  </si>
  <si>
    <t>OSS-076916</t>
  </si>
  <si>
    <t>General Management Consulting Services</t>
  </si>
  <si>
    <t>Gartner Canada Co.</t>
  </si>
  <si>
    <t>gartnercan</t>
  </si>
  <si>
    <t>Gordon Point Informatics Ltd.</t>
  </si>
  <si>
    <t>gordonpoin</t>
  </si>
  <si>
    <t>Prodigy Systems Inc.</t>
  </si>
  <si>
    <t>prodigysys</t>
  </si>
  <si>
    <t>INDUSTRY COMMITTEE - AGRICULTURAL EQUIPMENT TECHNICIAN</t>
  </si>
  <si>
    <t>INDUSTRY COMMITTEE - APPLIANCE SERVICE TECHNICIAN</t>
  </si>
  <si>
    <t>INDUSTRY COMMITTEE - ARBORIST</t>
  </si>
  <si>
    <t>INDUSTRY COMMITTEE - AUTO BODY &amp; COLLISION DAMAGE REPAIRER</t>
  </si>
  <si>
    <t>INDUSTRY COMMITTEE - AUTOMOTIVE SERVICE TECHNICIAN</t>
  </si>
  <si>
    <t>INDUSTRY COMMITTEE - BAKER-PATISSIER</t>
  </si>
  <si>
    <t>INDUSTRY COMMITTEE - CABINETMAKER</t>
  </si>
  <si>
    <t>INDUSTRY COMMITTEE - CHEF/COOK</t>
  </si>
  <si>
    <t>INDUSTRY COMMITTEE - CONSTRUCTION CRAFT WORKER</t>
  </si>
  <si>
    <t>INDUSTRY COMMITTEE - DEVELOPMENTAL SERVICES WORKER</t>
  </si>
  <si>
    <t>INDUSTRY COMMITTEE - EARLY CHILDHOOD EDUCATOR</t>
  </si>
  <si>
    <t>INDUSTRY COMMITTEE - ELEVATING DEVICE MECHANIC</t>
  </si>
  <si>
    <t>Design and Development of I&amp;IT Training Services - Design and Development of Alternative Learning Technologies</t>
  </si>
  <si>
    <t>Stream Unknown (French Evaluation)</t>
  </si>
  <si>
    <t>Stream Unknown (HRIS)</t>
  </si>
  <si>
    <t>0903</t>
  </si>
  <si>
    <t>March 1st to 31st, 2009</t>
  </si>
  <si>
    <t>Mar09</t>
  </si>
  <si>
    <t>The Language Studio Inc.</t>
  </si>
  <si>
    <t>languagest</t>
  </si>
  <si>
    <t>The Universalia Management Group Ltd.</t>
  </si>
  <si>
    <t>universmg</t>
  </si>
  <si>
    <t>weilercomp</t>
  </si>
  <si>
    <t>OSS-073658</t>
  </si>
  <si>
    <t>HR Services: Internal Audit</t>
  </si>
  <si>
    <t>OSS-074309</t>
  </si>
  <si>
    <t>Program Evaluation and Performance Measures Services</t>
  </si>
  <si>
    <t>OSS-075096</t>
  </si>
  <si>
    <t>OSS-075378</t>
  </si>
  <si>
    <t>French Language Proficiency Evaluation &amp; Training Services</t>
  </si>
  <si>
    <t>ADR Chambers Inc.</t>
  </si>
  <si>
    <t>adrchamber</t>
  </si>
  <si>
    <t>adwconsult</t>
  </si>
  <si>
    <t>agree2002</t>
  </si>
  <si>
    <t>Allan Roger Alton (O/A - Just Resolutions)</t>
  </si>
  <si>
    <t>allanalton</t>
  </si>
  <si>
    <t>Andrew Lawson</t>
  </si>
  <si>
    <t>andrewlaws</t>
  </si>
  <si>
    <t>Anne Wright</t>
  </si>
  <si>
    <t>annewright</t>
  </si>
  <si>
    <t>Avant Strategic Communications Inc.</t>
  </si>
  <si>
    <t>avant</t>
  </si>
  <si>
    <t>Brainsell Consulting Inc.</t>
  </si>
  <si>
    <t>brainsell</t>
  </si>
  <si>
    <t>CanMediate International</t>
  </si>
  <si>
    <t>canmediate</t>
  </si>
  <si>
    <t>Centre for Conflict Resolution International Ltd.</t>
  </si>
  <si>
    <t>ccri</t>
  </si>
  <si>
    <t>Change Architects Incorporated</t>
  </si>
  <si>
    <t>changearch</t>
  </si>
  <si>
    <t>novogrodsk</t>
  </si>
  <si>
    <t>College Boreal d arts appliques et de technologie de l Ontario</t>
  </si>
  <si>
    <t>CTC Train Canada</t>
  </si>
  <si>
    <t>ctc</t>
  </si>
  <si>
    <t xml:space="preserve">The date of license acquisition by the client.
If the details of a P.O. have not been finalized, or you are still waiting for receipt of a P.O., please do not report the contract until you have the P.O. in hand.
</t>
  </si>
  <si>
    <t>The manufacturer's product code</t>
  </si>
  <si>
    <t>The manufacturer's product name. Also include plan details here.</t>
  </si>
  <si>
    <t>The purchase order number.</t>
  </si>
  <si>
    <t>License, Upgrade, Maintenance or Support.</t>
  </si>
  <si>
    <t>License Term</t>
  </si>
  <si>
    <t>License Category</t>
  </si>
  <si>
    <t>Plan Category</t>
  </si>
  <si>
    <t>Category of License</t>
  </si>
  <si>
    <t>Category of Plan</t>
  </si>
  <si>
    <t>Term of License</t>
  </si>
  <si>
    <t>What type of license is this?</t>
  </si>
  <si>
    <t>Either Quarterly or Annual</t>
  </si>
  <si>
    <t>PROVINCIAL ADVISORY COMMITTEE - CONSTRUCTION BOILERMAKER</t>
  </si>
  <si>
    <t>PROVINCIAL ADVISORY COMMITTEE - CONSTRUCTION MILLWRIGHT</t>
  </si>
  <si>
    <t>PROVINCIAL ADVISORY COMMITTEE - DRYWALL FINISHER AND PLASTERER</t>
  </si>
  <si>
    <t>PROVINCIAL ADVISORY COMMITTEE - DRYWALL, ACOUSTIC AND LATHING APPLICATOR</t>
  </si>
  <si>
    <t>PROVINCIAL ADVISORY COMMITTEE - FLOOR COVERING INSTALLER</t>
  </si>
  <si>
    <t>PROVINCIAL ADVISORY COMMITTEE - GENERAL CARPENTER</t>
  </si>
  <si>
    <t>PROVINCIAL ADVISORY COMMITTEE - HOISTING ENGINEER</t>
  </si>
  <si>
    <t>PROVINCIAL ADVISORY COMMITTEE - IRONWORKER</t>
  </si>
  <si>
    <t>PROVINCIAL ADVISORY COMMITTEE - PAINTER AND DECORATOR</t>
  </si>
  <si>
    <t>PROVINCIAL ADVISORY COMMITTEE - PLUMBER AND STEAMFITTER</t>
  </si>
  <si>
    <t>PROVINCIAL ADVISORY COMMITTEE - POWERLINE TECHNICIAN</t>
  </si>
  <si>
    <t>PROVINCIAL ADVISORY COMMITTEE - REFRIGERATION AND AIR CONDITIONING MECHANIC</t>
  </si>
  <si>
    <t>PROVINCIAL ADVISORY COMMITTEE - REINFORCING RODWORKER</t>
  </si>
  <si>
    <t>PROVINCIAL ADVISORY COMMITTEE - ROOFER</t>
  </si>
  <si>
    <t>PROVINCIAL ADVISORY COMMITTEE - SHEET METAL WORKER</t>
  </si>
  <si>
    <t>PROVINCIAL ADVISORY COMMITTEE - SPRINKLER AND FIRE PROTECTION INSTALLER</t>
  </si>
  <si>
    <t>PROVINCIAL ADVISORY COMMITTEE - TERRAZZO, TILE AND MARBLE SETTER</t>
  </si>
  <si>
    <t>RABIES ADVISORY COMMITTEE</t>
  </si>
  <si>
    <t>REGIONAL COURTS MANAGEMENT ADVISORY COMMITTEE - CENTRAL EAST</t>
  </si>
  <si>
    <t>REGIONAL COURTS MANAGEMENT ADVISORY COMMITTEE - CENTRAL WEST</t>
  </si>
  <si>
    <t>REGIONAL COURTS MANAGEMENT ADVISORY COMMITTEE - EAST</t>
  </si>
  <si>
    <t>REGIONAL COURTS MANAGEMENT ADVISORY COMMITTEE - NORTH</t>
  </si>
  <si>
    <t>REGIONAL COURTS MANAGEMENT ADVISORY COMMITTEE - TORONTO</t>
  </si>
  <si>
    <t>REGIONAL COURTS MANAGEMENT ADVISORY COMMITTEE - WEST</t>
  </si>
  <si>
    <t>REVIEW COMMITTEE - CHIROPODY REVIEW COMMITTEE</t>
  </si>
  <si>
    <t>REVIEW COMMITTEE - DENTISTRY REVIEW COMMITTEE</t>
  </si>
  <si>
    <t>REVIEW COMMITTEE - OPTOMETRY REVIEW COMMITTEE</t>
  </si>
  <si>
    <t>THE LAW SOCIETY OF UPPER CANADA</t>
  </si>
  <si>
    <t>UNIVERSITY FOUNDATION BOARD OF DIRECTORS - BROCK UNIVERSITY</t>
  </si>
  <si>
    <t>UNIVERSITY FOUNDATION BOARD OF DIRECTORS - FOUNDATION AT QUEEN'S UNIVERSITY AT KINGSTON</t>
  </si>
  <si>
    <t>UNIVERSITY FOUNDATION BOARD OF DIRECTORS - MCMASTER UNIVERSITY</t>
  </si>
  <si>
    <t>WILDLIFE REHABILITATION ADVISORY COMMITTEE</t>
  </si>
  <si>
    <t xml:space="preserve">What role are the consultant(s) performing for the project/assignment? What is the role level (either 1, 2 or 3)?
For example: "Junior Consultant; Project Lead level 2"
Please refer Lookup Sheet for a list of roles for each VOR.
</t>
  </si>
  <si>
    <t>Service Stream that assignment RFS drawn up under.
For example: "Stream A - Business Process Assessment and Integration Services"
For a list of service streams and sub-categories, please consult the Lookup sheet.
Mandatory field.</t>
  </si>
  <si>
    <t>Organizational Effectiveness Specialist</t>
  </si>
  <si>
    <t>Project Management Specialist</t>
  </si>
  <si>
    <t>Procurement Specialist</t>
  </si>
  <si>
    <t>If the client is a member of the Broader Public Sector, input the name of the institution here.
If the client is an I&amp;IT Cluster, ITS or OCCIO, please input that here.</t>
  </si>
  <si>
    <t>P-Card or Invoice payment?
Mandatory field.</t>
  </si>
  <si>
    <t>Total cost of products.
Mandatory field.</t>
  </si>
  <si>
    <t>Equipment, Multifunctional Devices, Leasing, Software Solutions, MS Large Account Resellers</t>
  </si>
  <si>
    <t>Equipment, Multifunctional Devices, Software Solutions</t>
  </si>
  <si>
    <t>Equipment, Multifunctional Devices, Leasing, Software Solutions, Wireless Airtime &amp; Data, MS Large Account Resellers</t>
  </si>
  <si>
    <t>Product Manufacturer</t>
  </si>
  <si>
    <t>Equipment, Multifunctional Devices, Software Solutions, MS Large Account Resellers</t>
  </si>
  <si>
    <t xml:space="preserve">Customer Affiliate Agreement Number </t>
  </si>
  <si>
    <t>Resellers</t>
  </si>
  <si>
    <t>Affiliate Agreement Number</t>
  </si>
  <si>
    <t>This transaction's client affiliate agreement number.</t>
  </si>
  <si>
    <t>Customer Affiliate Agreement Signing Date</t>
  </si>
  <si>
    <t>Categories</t>
  </si>
  <si>
    <t>MSLA-1025</t>
  </si>
  <si>
    <t>MSLA-1026</t>
  </si>
  <si>
    <t>VOR_ID</t>
  </si>
  <si>
    <t>VOR_NAME</t>
  </si>
  <si>
    <t>AGREEMENT_TITLE</t>
  </si>
  <si>
    <t>TEMPLATE_SHEET</t>
  </si>
  <si>
    <t>FILE_NAME</t>
  </si>
  <si>
    <t>Citrix HMQ050508</t>
  </si>
  <si>
    <t xml:space="preserve">Citrix and MGS OPEN Program Agreement </t>
  </si>
  <si>
    <t>Citrix-HMQ050508</t>
  </si>
  <si>
    <t>Citrix-HMQ040809</t>
  </si>
  <si>
    <t>Citrix and MGS Master Support Services Agreement</t>
  </si>
  <si>
    <t>4 - Software Solutions</t>
  </si>
  <si>
    <t xml:space="preserve">MGS-IBM Volume Licence Agreement </t>
  </si>
  <si>
    <t xml:space="preserve">MGS-ORACLE Volume Licence Agreement </t>
  </si>
  <si>
    <t>Microsoft # X20-01476</t>
  </si>
  <si>
    <t xml:space="preserve">Microsoft Select Plus Agreement </t>
  </si>
  <si>
    <t>MGS - ORACLE-SIEBEL Case Management Software Agreement</t>
  </si>
  <si>
    <t>MGS - CURAM Case Management Software Agreement</t>
  </si>
  <si>
    <t>OSS-00084894</t>
  </si>
  <si>
    <t>Cleaning Supplies &amp; Sanitary Papers</t>
  </si>
  <si>
    <t>OSS-072304</t>
  </si>
  <si>
    <t>Body Armour Ballistic</t>
  </si>
  <si>
    <t>OSS-073152</t>
  </si>
  <si>
    <t>Bulk Propane</t>
  </si>
  <si>
    <t>OSS-073814</t>
  </si>
  <si>
    <t>Bulk Fuel - Gasoline, Diesel &amp; Heating Oil</t>
  </si>
  <si>
    <t>OSS-073989</t>
  </si>
  <si>
    <t>Executive Coaching Services for Leadership Development, Career Management and Career Transition</t>
  </si>
  <si>
    <t>OSS-074055</t>
  </si>
  <si>
    <t>Tactical Uniforms (Shirts &amp; Pants)</t>
  </si>
  <si>
    <t>oss-074055</t>
  </si>
  <si>
    <t>OSS-074126</t>
  </si>
  <si>
    <t>System Furniture, Case Goods, Tables &amp; Freestanding Office Furniture</t>
  </si>
  <si>
    <t>OSS-074824</t>
  </si>
  <si>
    <t>Business Cards &amp; Ministerial Stationery</t>
  </si>
  <si>
    <t>OSS-074828</t>
  </si>
  <si>
    <t>OSS-075060</t>
  </si>
  <si>
    <t>Aviation Fuels</t>
  </si>
  <si>
    <t>OSS-075179</t>
  </si>
  <si>
    <t>Cargo Pants, Shorts and Shirts</t>
  </si>
  <si>
    <t>1 - Equipment</t>
  </si>
  <si>
    <t>OSS-075220</t>
  </si>
  <si>
    <t>Environmentally Responsible Print and Copy Paper</t>
  </si>
  <si>
    <t>OSS-075346</t>
  </si>
  <si>
    <t>Uniform Dress</t>
  </si>
  <si>
    <t>oss-075346</t>
  </si>
  <si>
    <t>Learning &amp; Training Services for I&amp;IT Professional</t>
  </si>
  <si>
    <t>1 - Services (GS)</t>
  </si>
  <si>
    <t>Services - GS</t>
  </si>
  <si>
    <t>VORdb Template</t>
  </si>
  <si>
    <t>daribocon</t>
  </si>
  <si>
    <t>Datazoom Solutions Inc.</t>
  </si>
  <si>
    <t>datazoom</t>
  </si>
  <si>
    <t>Debt and Risk Management Inc.</t>
  </si>
  <si>
    <t>debtrisk</t>
  </si>
  <si>
    <t>DigitalEmbrace Inc.</t>
  </si>
  <si>
    <t>DPRA Canada Inc.</t>
  </si>
  <si>
    <t>1003</t>
  </si>
  <si>
    <t>March 1st to 31st, 2010</t>
  </si>
  <si>
    <t>Mar10</t>
  </si>
  <si>
    <t>dreezer</t>
  </si>
  <si>
    <t>Eagle Professional Resources Inc.</t>
  </si>
  <si>
    <t>FlexITy Solutions Inc.</t>
  </si>
  <si>
    <t>flexitysol</t>
  </si>
  <si>
    <t>Flint Fuels Inc. o/a Flint Training and Consulting</t>
  </si>
  <si>
    <t>flintfuels</t>
  </si>
  <si>
    <t>FOCIS CONSULTING INC.</t>
  </si>
  <si>
    <t>fociscon</t>
  </si>
  <si>
    <t>Fujitsu Consulting (Canada) Inc.</t>
  </si>
  <si>
    <t>GEF Consulting Inc.</t>
  </si>
  <si>
    <t>gefconsult</t>
  </si>
  <si>
    <t>Gregory Consulting Ltd.</t>
  </si>
  <si>
    <t>GSI International Consulting Group</t>
  </si>
  <si>
    <t>Healthtech Inc.</t>
  </si>
  <si>
    <t>HR Associates Inc.</t>
  </si>
  <si>
    <t>I.T. Talent Group Inc.</t>
  </si>
  <si>
    <t>ittalent</t>
  </si>
  <si>
    <t>Ian Martin Ltd.</t>
  </si>
  <si>
    <t>Imex Systems Inc.</t>
  </si>
  <si>
    <t>New Avenues Linguistic Services Inc.</t>
  </si>
  <si>
    <t>newavenues</t>
  </si>
  <si>
    <t>PRA Inc.</t>
  </si>
  <si>
    <t>pra</t>
  </si>
  <si>
    <t>pwcllp</t>
  </si>
  <si>
    <t>Protiviti Co.</t>
  </si>
  <si>
    <t>protiviti</t>
  </si>
  <si>
    <t>Research Strategy Group Inc.</t>
  </si>
  <si>
    <t>researchsg</t>
  </si>
  <si>
    <t>Results-Based Management Group (RBMG)</t>
  </si>
  <si>
    <t>resultsbas</t>
  </si>
  <si>
    <t>PO Number</t>
  </si>
  <si>
    <t>ONTARIO INVESTMENT AND TRADE ADVISORY COUNCIL (OITAC)</t>
  </si>
  <si>
    <t>ONTARIO JUDICIAL COUNCIL</t>
  </si>
  <si>
    <t>ONTARIO MENTAL HEALTH FOUNDATION</t>
  </si>
  <si>
    <t>pacific1st</t>
  </si>
  <si>
    <t>pedholding</t>
  </si>
  <si>
    <t>Pivotal Technologies Inc.</t>
  </si>
  <si>
    <t>Planet Personnel Agency Inc.</t>
  </si>
  <si>
    <t>Praxia Information Intelligence Inc.</t>
  </si>
  <si>
    <t>Procase Consulting Inc.</t>
  </si>
  <si>
    <t>Procept Associates Ltd.</t>
  </si>
  <si>
    <t>procept</t>
  </si>
  <si>
    <t>ProVision IT Resources Ltd.</t>
  </si>
  <si>
    <t>PSTG Consulting Inc.</t>
  </si>
  <si>
    <t>RFP Solutions Inc.</t>
  </si>
  <si>
    <t>rfpsol</t>
  </si>
  <si>
    <t>rpoptions</t>
  </si>
  <si>
    <t>RS Tec Systems Inc.</t>
  </si>
  <si>
    <t>rstecsys</t>
  </si>
  <si>
    <t>S.I. Systems Ltd.</t>
  </si>
  <si>
    <t>sisystems</t>
  </si>
  <si>
    <t>SAT Consulting Inc.</t>
  </si>
  <si>
    <t>satconsult</t>
  </si>
  <si>
    <t>Sault Ste. Marie Innovation Centre</t>
  </si>
  <si>
    <t>saultstema</t>
  </si>
  <si>
    <t>SEG Management Consultants Inc.</t>
  </si>
  <si>
    <t>Sierra Systems Group Inc.</t>
  </si>
  <si>
    <t>Solutions In Context Inc.</t>
  </si>
  <si>
    <t>Solvtech Inc.</t>
  </si>
  <si>
    <t>solvtech</t>
  </si>
  <si>
    <t>SOMOS Consulting Group Ltd.</t>
  </si>
  <si>
    <t>Spatial Knowledge Engineering Inc.</t>
  </si>
  <si>
    <t>Spyre Solutions Inc.</t>
  </si>
  <si>
    <t>SRB Education Solutions Inc.</t>
  </si>
  <si>
    <t>Stafflink Solutions Ltd.</t>
  </si>
  <si>
    <t>stafflink</t>
  </si>
  <si>
    <t>Starfield Consulting Ltd.</t>
  </si>
  <si>
    <t>stevelough</t>
  </si>
  <si>
    <t>ONTARIO PUBLIC SERVICE PENSION BOARD (ONTARIO PENSION BOARD)</t>
  </si>
  <si>
    <t>ONTARIO RESEARCH FUND ADVISORY BOARD</t>
  </si>
  <si>
    <t>TDV Global Inc.</t>
  </si>
  <si>
    <t>tdvglobal</t>
  </si>
  <si>
    <t>The Basic Group Inc.</t>
  </si>
  <si>
    <t>The Berkeley Consulting Group</t>
  </si>
  <si>
    <t>The Canadian Health Services Research Group Inc.</t>
  </si>
  <si>
    <t>canhealth</t>
  </si>
  <si>
    <t>The Distance Learning Group Inc.</t>
  </si>
  <si>
    <t>distalearn</t>
  </si>
  <si>
    <t>The James Gang Advertising Inc.</t>
  </si>
  <si>
    <t>The Osborne Group Toronto Inc.</t>
  </si>
  <si>
    <t>osbourne</t>
  </si>
  <si>
    <t>BESTECH (Boudreau-Espley-Pitre Corporation)</t>
  </si>
  <si>
    <t>Cognos ULC</t>
  </si>
  <si>
    <t>SWGi (Sundiata White Group - IntelliStaff Ltd.)</t>
  </si>
  <si>
    <t>The Institute on Governance</t>
  </si>
  <si>
    <t>governance</t>
  </si>
  <si>
    <t>Information Systems Architects Inc.</t>
  </si>
  <si>
    <t>infosysarc</t>
  </si>
  <si>
    <t>DesTech</t>
  </si>
  <si>
    <t>VendorID</t>
  </si>
  <si>
    <t>VORID</t>
  </si>
  <si>
    <t>PeriodLookup</t>
  </si>
  <si>
    <t>FieldList Column</t>
  </si>
  <si>
    <t>manta</t>
  </si>
  <si>
    <t>SortRow</t>
  </si>
  <si>
    <t>November 1st to 30th, 2010</t>
  </si>
  <si>
    <t>Nov10</t>
  </si>
  <si>
    <t>Serial Number</t>
  </si>
  <si>
    <t>Product Serial Number</t>
  </si>
  <si>
    <t>The manufacturer's serial number for the leased product</t>
  </si>
  <si>
    <t>Supplies (GS), Leasing</t>
  </si>
  <si>
    <t>Equipment, Multifunctional Devices, Software Solutions, Services, MS Large Account Resellers, Leasing</t>
  </si>
  <si>
    <t>Lease End Date(mm/dd/yy)</t>
  </si>
  <si>
    <t>Lease End Date (mm/dd/yy)</t>
  </si>
  <si>
    <t>What is the activation date of the products lease?</t>
  </si>
  <si>
    <t>Lease Start Date(mm/dd/yy)</t>
  </si>
  <si>
    <t>Knowsys Group Ltd.</t>
  </si>
  <si>
    <t>Koni Ameri Tech Services (Canada) Inc.</t>
  </si>
  <si>
    <t>koniameri</t>
  </si>
  <si>
    <t>LANSA Inc.</t>
  </si>
  <si>
    <t>Lansdowne Technologies Inc.</t>
  </si>
  <si>
    <t>lansdowne</t>
  </si>
  <si>
    <t>Lintex Computer Group Inc.</t>
  </si>
  <si>
    <t>lintex</t>
  </si>
  <si>
    <t>Locus Systems Inc.</t>
  </si>
  <si>
    <t>ManageFlow Consulting Inc.</t>
  </si>
  <si>
    <t>manageflow</t>
  </si>
  <si>
    <t>Mandexin</t>
  </si>
  <si>
    <t>MCC Workplace Solutions Inc.</t>
  </si>
  <si>
    <t>mccwork</t>
  </si>
  <si>
    <t>mconnelldo</t>
  </si>
  <si>
    <t>MERAK Systems Corporation</t>
  </si>
  <si>
    <t>Mesh Innovations Inc.</t>
  </si>
  <si>
    <t>Morrison Systems Consulting Inc.</t>
  </si>
  <si>
    <t>MYE Consulting Inc.</t>
  </si>
  <si>
    <t>Navantis Inc.</t>
  </si>
  <si>
    <t>Number of Days</t>
  </si>
  <si>
    <t>The number of rate days or hours an assignment lasted.
Mandatory field.</t>
  </si>
  <si>
    <t>The number of days an assignment lasted.
Mandatory field.</t>
  </si>
  <si>
    <t>Citrix Systems Inc.</t>
  </si>
  <si>
    <t>citrixsys</t>
  </si>
  <si>
    <t>Interis Consulting Inc.</t>
  </si>
  <si>
    <t>iservetech</t>
  </si>
  <si>
    <t>Leman Group Advisory Services Inc.</t>
  </si>
  <si>
    <t>Manta Group Limited</t>
  </si>
  <si>
    <t>McDonnell Doane + Associates, Limited</t>
  </si>
  <si>
    <t>OCG Strategy and Organization Consulting Inc.</t>
  </si>
  <si>
    <t>PPI Consulting Limited</t>
  </si>
  <si>
    <t>PROCOM Consultants Group Ltd.</t>
  </si>
  <si>
    <t>Shore Consulting Group Inc.</t>
  </si>
  <si>
    <t>Avaleris Inc.</t>
  </si>
  <si>
    <t>avaleris</t>
  </si>
  <si>
    <t>Blackstone Partners</t>
  </si>
  <si>
    <t>Chronicle Analytics Inc.</t>
  </si>
  <si>
    <t>chronicle</t>
  </si>
  <si>
    <t>deltaware</t>
  </si>
  <si>
    <t>Dynexa Corporation</t>
  </si>
  <si>
    <t>dynexacorp</t>
  </si>
  <si>
    <t>H.I. Next Inc.</t>
  </si>
  <si>
    <t>hinext</t>
  </si>
  <si>
    <t>ianmartin</t>
  </si>
  <si>
    <t>Imerge Consulting, Inc.</t>
  </si>
  <si>
    <t>imergecons</t>
  </si>
  <si>
    <t>Infotek Consulting Services</t>
  </si>
  <si>
    <t>infotekcon</t>
  </si>
  <si>
    <t>M.J. Power International Inc.</t>
  </si>
  <si>
    <t>mjpower</t>
  </si>
  <si>
    <t>PM Plus Inc.</t>
  </si>
  <si>
    <t>pmplus</t>
  </si>
  <si>
    <t>Provatect Inc.</t>
  </si>
  <si>
    <t>provatect</t>
  </si>
  <si>
    <t>Quint Wellington Redwood Canada Inc.</t>
  </si>
  <si>
    <t>quintwell</t>
  </si>
  <si>
    <t>Spyders Inc.</t>
  </si>
  <si>
    <t>spyders</t>
  </si>
  <si>
    <t>Tablerock Inc. (o/a Copperstone Connect)</t>
  </si>
  <si>
    <t>tablerock</t>
  </si>
  <si>
    <t>timeless</t>
  </si>
  <si>
    <t>Trinity Management Consultant Group Inc.</t>
  </si>
  <si>
    <t>trinityman</t>
  </si>
  <si>
    <t>TRM Technologies Inc.</t>
  </si>
  <si>
    <t>trm</t>
  </si>
  <si>
    <t>vinezoom</t>
  </si>
  <si>
    <t>1006</t>
  </si>
  <si>
    <t>June 1st to 30th, 2010</t>
  </si>
  <si>
    <t>Jun10</t>
  </si>
  <si>
    <t>1007</t>
  </si>
  <si>
    <t>July 1st to 31st, 2010</t>
  </si>
  <si>
    <t>Jul10</t>
  </si>
  <si>
    <t>UINNOVATE Inc. (o/a Performance Advantage)</t>
  </si>
  <si>
    <t>0907</t>
  </si>
  <si>
    <t>July 1st to 31st, 2009</t>
  </si>
  <si>
    <t>Jul09</t>
  </si>
  <si>
    <t>HMQ050508</t>
  </si>
  <si>
    <t>Citrix OPEN Program Agreement</t>
  </si>
  <si>
    <t>VOR-1022</t>
  </si>
  <si>
    <t>Project-Based I&amp;IT Consulting Services</t>
  </si>
  <si>
    <t>Knoll North America Corp</t>
  </si>
  <si>
    <t>knowles</t>
  </si>
  <si>
    <t>knowsys</t>
  </si>
  <si>
    <t>lansa</t>
  </si>
  <si>
    <t>Learning Tree International</t>
  </si>
  <si>
    <t>learntree</t>
  </si>
  <si>
    <t>lemangroup</t>
  </si>
  <si>
    <t>Les Petroles Terrien</t>
  </si>
  <si>
    <t>locus</t>
  </si>
  <si>
    <t>Lyreco Canada Inc.</t>
  </si>
  <si>
    <t>lyreco</t>
  </si>
  <si>
    <t>Lytwyn Resources Inc.</t>
  </si>
  <si>
    <t>M. Thorpe &amp;amp; Associates Inc.</t>
  </si>
  <si>
    <t>M.D. Charlton Co. Ltd.</t>
  </si>
  <si>
    <t>Macquarie Capital (Canada) Ltd.</t>
  </si>
  <si>
    <t>macquerie</t>
  </si>
  <si>
    <t>Maintair Fuels</t>
  </si>
  <si>
    <t>mandexin</t>
  </si>
  <si>
    <t>Marberg Limited</t>
  </si>
  <si>
    <t>Mediaco The Presentation Company</t>
  </si>
  <si>
    <t>merak</t>
  </si>
  <si>
    <t>mesh</t>
  </si>
  <si>
    <t>Metafore Corporation (formerly CTI)</t>
  </si>
  <si>
    <t>Metafore</t>
  </si>
  <si>
    <t>morrison</t>
  </si>
  <si>
    <t>allstream</t>
  </si>
  <si>
    <t>Muir Cap &amp;amp; Regalia Ltd</t>
  </si>
  <si>
    <t>mye</t>
  </si>
  <si>
    <t>navantis</t>
  </si>
  <si>
    <t>Net Cyclops</t>
  </si>
  <si>
    <t>netcyclops</t>
  </si>
  <si>
    <t>neteffects</t>
  </si>
  <si>
    <t>netrus</t>
  </si>
  <si>
    <t>nexstaf</t>
  </si>
  <si>
    <t>nexussys</t>
  </si>
  <si>
    <t>nit</t>
  </si>
  <si>
    <t>NORTAK SOFTWARE LTD.</t>
  </si>
  <si>
    <t>nortak</t>
  </si>
  <si>
    <t>Northern Frontier Aviation</t>
  </si>
  <si>
    <t>Online Enterprises Inc.</t>
  </si>
  <si>
    <t>OnlineEnte</t>
  </si>
  <si>
    <t>geoplan</t>
  </si>
  <si>
    <t>oracle</t>
  </si>
  <si>
    <t>Pacific First Systems Group</t>
  </si>
  <si>
    <t>Pacific Safety Products Inc.</t>
  </si>
  <si>
    <t>PD Bureau (GK Organization Ltd)</t>
  </si>
  <si>
    <t>Petro Value</t>
  </si>
  <si>
    <t>Pitney Bowes of Canada Ltd.</t>
  </si>
  <si>
    <t>pitneybowe</t>
  </si>
  <si>
    <t>pivotaltec</t>
  </si>
  <si>
    <t>planperson</t>
  </si>
  <si>
    <t>ppiconsult</t>
  </si>
  <si>
    <t>praxiainfo</t>
  </si>
  <si>
    <t>PricewaterhouseCoopers</t>
  </si>
  <si>
    <t>procase</t>
  </si>
  <si>
    <t>procom</t>
  </si>
  <si>
    <t>proex</t>
  </si>
  <si>
    <t>Prolity Corporation</t>
  </si>
  <si>
    <t>Promeus</t>
  </si>
  <si>
    <t>Protech Professional Services Ltd.</t>
  </si>
  <si>
    <t>provision</t>
  </si>
  <si>
    <t>pstg</t>
  </si>
  <si>
    <t>publicinsi</t>
  </si>
  <si>
    <t>QA Consultants, a division of Plaza Consulting Inc.</t>
  </si>
  <si>
    <t>qualicom</t>
  </si>
  <si>
    <t>Quality Continuous Improvement Centre for Community Education and Training o/a Centre for Education &amp;amp; Training</t>
  </si>
  <si>
    <t>Quantum Management Services Ltd. - Toronto</t>
  </si>
  <si>
    <t>R.A. Malatest &amp;amp; Associates Ltd.</t>
  </si>
  <si>
    <t>ramalatest</t>
  </si>
  <si>
    <t>r3dinfotec</t>
  </si>
  <si>
    <t>Randstad Interim Inc</t>
  </si>
  <si>
    <t>Rathskeller &amp;amp; Associates Inc.</t>
  </si>
  <si>
    <t>RGS Consulting Services</t>
  </si>
  <si>
    <t>rgs</t>
  </si>
  <si>
    <t>Ricoh Canada Inc.</t>
  </si>
  <si>
    <t>ricoh</t>
  </si>
  <si>
    <t>Rober Glove Mfg. Co.</t>
  </si>
  <si>
    <t>Robert Half Canada</t>
  </si>
  <si>
    <t>Robertson and Company Limited</t>
  </si>
  <si>
    <t>Roblin Athletic</t>
  </si>
  <si>
    <t>Rocky Canada Inc.</t>
  </si>
  <si>
    <t>rogers</t>
  </si>
  <si>
    <t>Rolta Canada Ltd.</t>
  </si>
  <si>
    <t>roltacan</t>
  </si>
  <si>
    <t>RPOptions Ltd. (o/a RPO Management Consultants)</t>
  </si>
  <si>
    <t>Rubinstein &amp;amp; Associates Inc.</t>
  </si>
  <si>
    <t>SaltSpring Software Inc.</t>
  </si>
  <si>
    <t>SaltSpring</t>
  </si>
  <si>
    <t>Sani - International Technology Advisors Inc.</t>
  </si>
  <si>
    <t>sani</t>
  </si>
  <si>
    <t>Saputo Dairy Products Canada GP</t>
  </si>
  <si>
    <t>Saputo Dairy Products</t>
  </si>
  <si>
    <t>Schroeder &amp;amp; Schroeder Inc.</t>
  </si>
  <si>
    <t>schroeder</t>
  </si>
  <si>
    <t>Securagloble Solutions Inc.</t>
  </si>
  <si>
    <t>seg</t>
  </si>
  <si>
    <t>Sharp Electronics of Canada Ltd.</t>
  </si>
  <si>
    <t>sharp</t>
  </si>
  <si>
    <t>Shell Canada Products Ltd.</t>
  </si>
  <si>
    <t>Sheppel-FGI</t>
  </si>
  <si>
    <t>shore</t>
  </si>
  <si>
    <t>sierra</t>
  </si>
  <si>
    <t>SKOR Food Service Ltd.</t>
  </si>
  <si>
    <t>skylark</t>
  </si>
  <si>
    <t>SNC-Lavalin Security Consulting Inc.</t>
  </si>
  <si>
    <t>Softchoice Corporation</t>
  </si>
  <si>
    <t>Softchoice</t>
  </si>
  <si>
    <t>Software House International</t>
  </si>
  <si>
    <t>shi</t>
  </si>
  <si>
    <t>Software Spectrum Canada Ltd.</t>
  </si>
  <si>
    <t>Spectrum</t>
  </si>
  <si>
    <t>solutionic</t>
  </si>
  <si>
    <t>Sparling's Propane Propane Co. Ltd</t>
  </si>
  <si>
    <t>ske</t>
  </si>
  <si>
    <t>spm</t>
  </si>
  <si>
    <t>SPM Learning Ltd.</t>
  </si>
  <si>
    <t>spmlearn</t>
  </si>
  <si>
    <t>SPS Research &amp;amp; Evaluation Inc.</t>
  </si>
  <si>
    <t>spyre</t>
  </si>
  <si>
    <t>srb</t>
  </si>
  <si>
    <t>starfield</t>
  </si>
  <si>
    <t>Steelcase Canada Ltd.</t>
  </si>
  <si>
    <t>Steen's Dairy Limited</t>
  </si>
  <si>
    <t>stellent</t>
  </si>
  <si>
    <t>Steve Lough &amp;amp; Associates Ltd.</t>
  </si>
  <si>
    <t>Stevenson Kellogg Denham Griffin &amp;amp; Lawrence Inc.</t>
  </si>
  <si>
    <t>Stewart Foodservice Inc.</t>
  </si>
  <si>
    <t>stratrela</t>
  </si>
  <si>
    <t>stroma</t>
  </si>
  <si>
    <t>Sue Weinstein, Research &amp;amp; Evaluation Consultants</t>
  </si>
  <si>
    <t>sueweinste</t>
  </si>
  <si>
    <t>Superior Plus Inc. (Superior Propane)</t>
  </si>
  <si>
    <t>Swansea Computer Specialiste Ltd.</t>
  </si>
  <si>
    <t>swansea</t>
  </si>
  <si>
    <t>sylogix</t>
  </si>
  <si>
    <t>Syntelica Solutions Inc.</t>
  </si>
  <si>
    <t>syntelisol</t>
  </si>
  <si>
    <t>systematix</t>
  </si>
  <si>
    <t>tlw</t>
  </si>
  <si>
    <t>Teknion Furniture</t>
  </si>
  <si>
    <t>TEKsystems Canada Inc.</t>
  </si>
  <si>
    <t>tek</t>
  </si>
  <si>
    <t>telus</t>
  </si>
  <si>
    <t>Test Vendor</t>
  </si>
  <si>
    <t>qavendor</t>
  </si>
  <si>
    <t>The 500 Staffing Inc. - GTA/Hamilton/Oshawa/Durham</t>
  </si>
  <si>
    <t>basicgroup</t>
  </si>
  <si>
    <t>berkeley</t>
  </si>
  <si>
    <t>The Canadian Corps of Commissionnaires</t>
  </si>
  <si>
    <t>jamesgang</t>
  </si>
  <si>
    <t>The People Bank</t>
  </si>
  <si>
    <t>The Phelps Group Inc.</t>
  </si>
  <si>
    <t>The Risknetic Group Incorporation</t>
  </si>
  <si>
    <t>The Ventin Group (Toronto) LTD.</t>
  </si>
  <si>
    <t>TimelessMIND Inc.</t>
  </si>
  <si>
    <t>Toshiba of Canada Ltd.</t>
  </si>
  <si>
    <t>toshiba</t>
  </si>
  <si>
    <t>Tower Software Corporation</t>
  </si>
  <si>
    <t>tower</t>
  </si>
  <si>
    <t>Try Smith Supply</t>
  </si>
  <si>
    <t>universal</t>
  </si>
  <si>
    <t>Van Valkenburg Communications</t>
  </si>
  <si>
    <t>Videoscope</t>
  </si>
  <si>
    <t>Vinezoom Corp. (formerly Computer Office Services Inc.</t>
  </si>
  <si>
    <t>visionmax</t>
  </si>
  <si>
    <t>VTRAC Consulting Corp.</t>
  </si>
  <si>
    <t>Weiler &amp;amp; Company</t>
  </si>
  <si>
    <t>wmcontario</t>
  </si>
  <si>
    <t>Western Protection Alliance Inc.</t>
  </si>
  <si>
    <t>WNCS INCORPORATED</t>
  </si>
  <si>
    <t>Xerox Canada Ltd.</t>
  </si>
  <si>
    <t>xerox</t>
  </si>
  <si>
    <t>1104</t>
  </si>
  <si>
    <t>April 1st to 30th, 2011</t>
  </si>
  <si>
    <t>Apr11</t>
  </si>
  <si>
    <t>1105</t>
  </si>
  <si>
    <t>May 1st to 31st, 2011</t>
  </si>
  <si>
    <t>May11</t>
  </si>
  <si>
    <t>1106</t>
  </si>
  <si>
    <t>June 1st to 30th, 2011</t>
  </si>
  <si>
    <t>Jun11</t>
  </si>
  <si>
    <t>1107</t>
  </si>
  <si>
    <t>July 1st to 31st, 2011</t>
  </si>
  <si>
    <t>Jul11</t>
  </si>
  <si>
    <t>Lease Start Date (mm/dd/yy)</t>
  </si>
  <si>
    <t>What is the deactivation date of the products lease?</t>
  </si>
  <si>
    <t>PROVINCE OF ONTARIO COUNCIL FOR THE ARTS (ONTARIO ARTS COUNCIL)</t>
  </si>
  <si>
    <t>Prior Contract #</t>
  </si>
  <si>
    <t>CONSTABLE JOE MACDONALD PUBLIC SAFETY OFFICERS' SURVIVORS SCHOLARSHIP FUND COMMITTEE</t>
  </si>
  <si>
    <t>COUNCIL OF THE ASSOCIATION OF ONTARIO LAND SURVEYORS</t>
  </si>
  <si>
    <t>COUNCIL OF THE ASSOCIATION OF PROFESSIONAL ENGINEERS OF ONTARIO</t>
  </si>
  <si>
    <t>COUNCIL OF THE ASSOCIATION OF PROFESSIONAL GEOSCIENTISTS OF ONTARIO</t>
  </si>
  <si>
    <t>COUNCIL OF THE CANADIAN CENTRE FOR OCCUPATIONAL HEALTH AND SAFETY</t>
  </si>
  <si>
    <t>Equipment</t>
  </si>
  <si>
    <t>MS Large Account Resellers</t>
  </si>
  <si>
    <t>Contract Value</t>
  </si>
  <si>
    <t>Equipment, Software Solutions</t>
  </si>
  <si>
    <t>ROUGE PARK ALLIANCE</t>
  </si>
  <si>
    <t>RURAL ECONOMIC DEVELOPMENT (RED) PROGRAM REVIEW PANEL</t>
  </si>
  <si>
    <t>Multifunctional Devices</t>
  </si>
  <si>
    <t>Name of Field</t>
  </si>
  <si>
    <t>Leasing</t>
  </si>
  <si>
    <t>Software Solutions</t>
  </si>
  <si>
    <t>Services</t>
  </si>
  <si>
    <t>Wireless Airtime &amp; Data</t>
  </si>
  <si>
    <t>Software Solutions, Services</t>
  </si>
  <si>
    <t>Bay Consulting Services Inc.</t>
  </si>
  <si>
    <t>JOINT PRACTICE BOARD</t>
  </si>
  <si>
    <t>JUDICIAL APPOINTMENTS ADVISORY COMMITTEE</t>
  </si>
  <si>
    <t>UNIVERSITY OF TORONTO GOVERNING COUNCIL</t>
  </si>
  <si>
    <t>UNIVERSITY OF WATERLOO BOARD OF GOVERNORS</t>
  </si>
  <si>
    <t>UNIVERSITY OF WESTERN ONTARIO BOARD OF GOVERNORS</t>
  </si>
  <si>
    <t>UNIVERSITY OF WINDSOR BOARD OF GOVERNORS</t>
  </si>
  <si>
    <t>WILFRID LAURIER UNIVERSITY BOARD OF GOVERNORS</t>
  </si>
  <si>
    <t>Net Cyclops Inc.</t>
  </si>
  <si>
    <t>Other</t>
  </si>
  <si>
    <t>Legislative Assembly</t>
  </si>
  <si>
    <t>MS LAR Program</t>
  </si>
  <si>
    <t>MS LAR Agreement</t>
  </si>
  <si>
    <t>File Name</t>
  </si>
  <si>
    <t>U8364444</t>
  </si>
  <si>
    <t>Microsoft Agreement</t>
  </si>
  <si>
    <t>CANADIAN NATIONAL EXHIBITION ASSOCIATION</t>
  </si>
  <si>
    <t>CANCER CARE ONTARIO</t>
  </si>
  <si>
    <t>CIVIL RULES COMMITTEE</t>
  </si>
  <si>
    <t>COMMITTEE TO EVALUATE DRUGS</t>
  </si>
  <si>
    <t>Agreement:</t>
  </si>
  <si>
    <t>Stellent Inc.</t>
  </si>
  <si>
    <t>Equipment, Multifunctional Devices, Leasing, Software Solutions, Services, Wireless Airtime &amp; Data, MS Large Account Resellers</t>
  </si>
  <si>
    <t>Equipment, Software Solutions, Services, MS Large Account Resellers</t>
  </si>
  <si>
    <t>Equipment, Multifunctional Devices, Leasing, Software Solutions, Services, Wireless Airtime &amp; Data</t>
  </si>
  <si>
    <t>Equipment, Leasing</t>
  </si>
  <si>
    <t>NO</t>
  </si>
  <si>
    <t>Choose Yes-No</t>
  </si>
  <si>
    <t>Product line item number found on client pricing document.
Mandatory field.</t>
  </si>
  <si>
    <t>Region of delivery (select region from drop down list).
Mandatory field.</t>
  </si>
  <si>
    <t>Multifunctional Devices, Software Solutions, MS Large Account Resellers</t>
  </si>
  <si>
    <t>Software Solutions, MS Large Account Resellers</t>
  </si>
  <si>
    <t>RYERSON UNIVERSITY BOARD OF GOVERNORS</t>
  </si>
  <si>
    <t>SELECTION BOARD (ONTARIO GRADUATE SCHOLARSHIP PROGRAM)</t>
  </si>
  <si>
    <t>SMALL BUSINESS AGENCY OF ONTARIO (SBAO)</t>
  </si>
  <si>
    <t>COUNCIL OF THE COLLEGE OF PHYSICIANS AND SURGEONS OF ONTARIO</t>
  </si>
  <si>
    <t>COUNCIL OF THE COLLEGE OF PHYSIOTHERAPISTS OF ONTARIO</t>
  </si>
  <si>
    <t>COUNCIL OF THE COLLEGE OF PSYCHOLOGISTS OF ONTARIO</t>
  </si>
  <si>
    <t>COUNCIL OF THE COLLEGE OF RESPIRATORY THERAPISTS OF ONTARIO</t>
  </si>
  <si>
    <t>COUNCIL OF THE COLLEGE OF VETERINARIANS OF ONTARIO</t>
  </si>
  <si>
    <t>COUNCIL OF THE INSTITUTE OF CHARTERED ACCOUNTANTS OF ONTARIO</t>
  </si>
  <si>
    <t>COUNCIL OF THE ONTARIO ASSOCIATION OF ARCHITECTS</t>
  </si>
  <si>
    <t>COUNCIL OF THE ONTARIO COLLEGE OF PHARMACISTS</t>
  </si>
  <si>
    <t>COUNCIL OF THE COLLEGE OF CHIROPODISTS OF ONTARIO</t>
  </si>
  <si>
    <t>COUNCIL OF THE COLLEGE OF CHIROPRACTORS OF ONTARIO</t>
  </si>
  <si>
    <t>COUNCIL OF THE COLLEGE OF DENTAL HYGIENISTS OF ONTARIO</t>
  </si>
  <si>
    <t>Item Number</t>
  </si>
  <si>
    <t>Product number.
Mandatory field.</t>
  </si>
  <si>
    <t>Description</t>
  </si>
  <si>
    <t>Supplies (GS)</t>
  </si>
  <si>
    <t>Description of product.
Mandatory field.</t>
  </si>
  <si>
    <t>Unit of Measure</t>
  </si>
  <si>
    <t>Product unit of measure. (ie: pkg, case, barrel, ect.)
Mandatory field.</t>
  </si>
  <si>
    <t>Size</t>
  </si>
  <si>
    <t>Total Cost</t>
  </si>
  <si>
    <t>Total Cost of Transaction</t>
  </si>
  <si>
    <t>The Request for Services Number or client contract number.
Mandatory field.</t>
  </si>
  <si>
    <t>The number of participants in the contracted course</t>
  </si>
  <si>
    <t>UNIVERSITY OF GUELPH BOARD OF GOVERNORS</t>
  </si>
  <si>
    <t>COUNCIL OF THE COLLEGE OF OPTICIANS OF ONTARIO</t>
  </si>
  <si>
    <t>COUNCIL OF THE COLLEGE OF OPTOMETRISTS OF ONTARIO</t>
  </si>
  <si>
    <t>Choose Client</t>
  </si>
  <si>
    <t>Comment Title</t>
  </si>
  <si>
    <t>Program</t>
  </si>
  <si>
    <t>Agreement Number</t>
  </si>
  <si>
    <t>AtFocus Inc.</t>
  </si>
  <si>
    <t>AtFocus</t>
  </si>
  <si>
    <t>Compugen Inc.</t>
  </si>
  <si>
    <t>HIGHER EDUCATION QUALITY COUNCIL OF ONTARIO (HEQCO)</t>
  </si>
  <si>
    <t>A reporting worksheet will be created when you select a VOR in the Agreement dropdown.</t>
  </si>
  <si>
    <t>Column Format</t>
  </si>
  <si>
    <t>Knowles Consultancy Services Inc.</t>
  </si>
  <si>
    <t>Labour</t>
  </si>
  <si>
    <t>Municipal Affairs and Housing</t>
  </si>
  <si>
    <t>Natural Resources</t>
  </si>
  <si>
    <t>The total cost of long distance minutes the client was invoiced for this plan within the reporting period.</t>
  </si>
  <si>
    <t>The total long distance minutes the client used under this plan within the reporting period.</t>
  </si>
  <si>
    <t xml:space="preserve">Maintenance &amp; Support Costs.
All costs associated with the maintenance and support staff functions after the installation of the software package.
</t>
  </si>
  <si>
    <t>The total copy charge this month to the client for this model, if applicable.</t>
  </si>
  <si>
    <t>The number of users who will be accessing this software.</t>
  </si>
  <si>
    <t xml:space="preserve">Your internal administrative code for Purchase Orders or Invoicing.
This field is not mandatory.
</t>
  </si>
  <si>
    <t xml:space="preserve">The name of your company's cellular/wireless transmission plan.
DO NOT combine plan reporting and equipment reporting.  Equipment should always be reported on the Equipment Sheet of this template.
</t>
  </si>
  <si>
    <t>If this transaction is an extension or renewal, what was the prior contract number to this extension?  Please input the prior number even if it is the same as the extension's.</t>
  </si>
  <si>
    <t>MGS-ORACLE-VLA-001</t>
  </si>
  <si>
    <t>Applied Technology Solutions (Global) Inc.</t>
  </si>
  <si>
    <t>AEC (Advanced Educational Corporation)</t>
  </si>
  <si>
    <t>aec</t>
  </si>
  <si>
    <t>Courses4IT</t>
  </si>
  <si>
    <t>coursesit</t>
  </si>
  <si>
    <t>Element K</t>
  </si>
  <si>
    <t>elementk</t>
  </si>
  <si>
    <t>exsell</t>
  </si>
  <si>
    <t>High Tech Institute</t>
  </si>
  <si>
    <t>hightech</t>
  </si>
  <si>
    <t>Intervista Inc.</t>
  </si>
  <si>
    <t>intervista</t>
  </si>
  <si>
    <t>Nexient Learning</t>
  </si>
  <si>
    <t>nexient</t>
  </si>
  <si>
    <t>protech</t>
  </si>
  <si>
    <t>Training City (Teamworks Technical Services)</t>
  </si>
  <si>
    <t>traincity</t>
  </si>
  <si>
    <t>WordTask Information Strategies</t>
  </si>
  <si>
    <t>wordtask</t>
  </si>
  <si>
    <t>0901</t>
  </si>
  <si>
    <t>January 1st to 31st, 2009</t>
  </si>
  <si>
    <t>Jan09</t>
  </si>
  <si>
    <t>Learning &amp; Training Services for I&amp;IT Professionals</t>
  </si>
  <si>
    <t>Delivery and Customization of I&amp;IT Learning Services - Public Offering</t>
  </si>
  <si>
    <t>Learning Consulting Services</t>
  </si>
  <si>
    <t>Delivery and Customization of I&amp;IT Learning Services - Government Site</t>
  </si>
  <si>
    <t>Delivery and Customization of I&amp;IT Learning Services - Vendor Site</t>
  </si>
  <si>
    <t>Delivery and Customization of I&amp;IT Learning Services - On-line Learning</t>
  </si>
  <si>
    <t>COLLEGE RELATIONS COMMISSION</t>
  </si>
  <si>
    <t>COMMODITY FUTURES ADVISORY BOARD</t>
  </si>
  <si>
    <t>CONSENT AND CAPACITY BOARD</t>
  </si>
  <si>
    <t>CRIMINAL INJURIES COMPENSATION BOARD</t>
  </si>
  <si>
    <t>CROWN TIMBER BOARD OF EXAMINERS</t>
  </si>
  <si>
    <t>CUSTODY REVIEW BOARD</t>
  </si>
  <si>
    <t>EDUCATION RELATIONS COMMISSION</t>
  </si>
  <si>
    <t>September 1st to 30th, 2010</t>
  </si>
  <si>
    <t>Sep10</t>
  </si>
  <si>
    <t>NORTHERN ONTARIO HERITAGE FUND CORPORATION</t>
  </si>
  <si>
    <t>OFFICE OF THE CONFLICT OF INTEREST COMMISSIONER</t>
  </si>
  <si>
    <t>OFFICE OF THE FRENCH LANGUAGE SERVICES COMMISSIONER</t>
  </si>
  <si>
    <t>ONTARIO AGENCY FOR HEALTH PROTECTION AND PROMOTION</t>
  </si>
  <si>
    <t>ONTARIO CLEAN WATER AGENCY</t>
  </si>
  <si>
    <t>ONTARIO COLLEGE OF ART &amp; DESIGN BOARD OF GOVERNORS</t>
  </si>
  <si>
    <t>ONTARIO ELECTRICITY FINANCIAL CORPORATION</t>
  </si>
  <si>
    <t>ONTARIO FINANCING AUTHORITY</t>
  </si>
  <si>
    <t>ONTARIO HERITAGE TRUST</t>
  </si>
  <si>
    <t>ONTARIO IMMIGRANT INVESTOR CORPORATION</t>
  </si>
  <si>
    <t>ONTARIO INNOVATION TRUST</t>
  </si>
  <si>
    <t>ONTARIO LOTTERY AND GAMING CORPORATION</t>
  </si>
  <si>
    <t>ONTARIO MORTGAGE AND HOUSING CORPORATION</t>
  </si>
  <si>
    <t>ONTARIO MORTGAGE CORPORATION</t>
  </si>
  <si>
    <t>ONTARIO MOTOR VEHICLE INDUSTRY COUNCIL</t>
  </si>
  <si>
    <t>ONTARIO PLACE CORPORATION</t>
  </si>
  <si>
    <t>ONTARIO POWER AUTHORITY</t>
  </si>
  <si>
    <t>ONTARIO POWER GENERATION INC.</t>
  </si>
  <si>
    <t>X20-01476</t>
  </si>
  <si>
    <t>Agriculture, Food and Rural Affairs</t>
  </si>
  <si>
    <t>Attorney General</t>
  </si>
  <si>
    <t>Children and Youth Services</t>
  </si>
  <si>
    <t>Citizenship and Immigration</t>
  </si>
  <si>
    <t>Community and Social Services</t>
  </si>
  <si>
    <t>Community Safety and Correctional Services</t>
  </si>
  <si>
    <t>Culture</t>
  </si>
  <si>
    <t>Aboriginal Affairs</t>
  </si>
  <si>
    <t>Revenue</t>
  </si>
  <si>
    <t>DEPUTY JUDGES REMUNERATION COMMISSION</t>
  </si>
  <si>
    <t>FRENCH LANGUAGE HEALTH SERVICES ADVISORY COUNCIL</t>
  </si>
  <si>
    <t>HEALTHFORCEONTARIO MARKETING AND RECRUITMENT AGENCY</t>
  </si>
  <si>
    <t>JOINT COMMITTEE ON THE SCHEDULE OF BENEFITS</t>
  </si>
  <si>
    <t>OFFICE OF THE FAIRNESS COMMISSIONER</t>
  </si>
  <si>
    <t>OFFICE OF THE WORKER ADVISOR</t>
  </si>
  <si>
    <t>PHARMACY COUNCIL</t>
  </si>
  <si>
    <t>PHYSICIAN PAYMENT REVIEW BOARD</t>
  </si>
  <si>
    <t>PUBLIC SERVICE COMMISSION</t>
  </si>
  <si>
    <t>SOURCE PROTECTION COMMITTEE</t>
  </si>
  <si>
    <t>Design and Development of I&amp;IT Training Services - I&amp;IT Classroom Based Training</t>
  </si>
  <si>
    <t>Design and Development of I&amp;IT Training Services - Alternative Learning Technologies</t>
  </si>
  <si>
    <t>Design and Development of I&amp;IT Training Services - Blended Learning Delivery Method</t>
  </si>
  <si>
    <t>TRAINING COMPLETION ASSURANCE FUND ADVISORY BOARD</t>
  </si>
  <si>
    <t>TRANSITIONAL COUNCIL OF THE COLLEGE OF TRADITIONAL CHINESE MEDICINE PRACTITIONERS AND ACUPUNCTURISTS OF ONTARIO</t>
  </si>
  <si>
    <t>TRANSITIONAL COUNCIL OF THE COLLEGE OF PSYCHOTHERAPISTS AND REGISTERED MENTAL HEALTH THERAPISTS OF ONTARIO</t>
  </si>
  <si>
    <t>TRAVEL INDUSTRY COUNCIL OF ONTARIO</t>
  </si>
  <si>
    <t>TRILLIUM GIFT OF LIFE NETWORK</t>
  </si>
  <si>
    <t>WALKERTON CLEAN WATER CENTRE</t>
  </si>
  <si>
    <t>WASTE DIVERSION ONTARIO</t>
  </si>
  <si>
    <t>Bold Internet Solutions Ltd.</t>
  </si>
  <si>
    <t>chelseacon</t>
  </si>
  <si>
    <t>Flex People Solutions Inc. (formerly Pivotal Integrated HR Solutions)</t>
  </si>
  <si>
    <t>pivotalhr</t>
  </si>
  <si>
    <t>hp</t>
  </si>
  <si>
    <t>Information Technology Solutions</t>
  </si>
  <si>
    <t>jigtechno</t>
  </si>
  <si>
    <t>OpenText</t>
  </si>
  <si>
    <t>opentext</t>
  </si>
  <si>
    <t>Qualicom Innovations Inc.</t>
  </si>
  <si>
    <t>Real Decoy Inc.</t>
  </si>
  <si>
    <t>realdecoy</t>
  </si>
  <si>
    <t>Staples Advantage Canada</t>
  </si>
  <si>
    <t>staplesadv</t>
  </si>
  <si>
    <t>Trecata Corporation</t>
  </si>
  <si>
    <t>trecata</t>
  </si>
  <si>
    <t>Vangent</t>
  </si>
  <si>
    <t>vangent</t>
  </si>
  <si>
    <t>Consultant Role(s) and Level</t>
  </si>
  <si>
    <t>Senior Consultant/Project Manager</t>
  </si>
  <si>
    <t>Associate Consultant/Researcher/Analyst</t>
  </si>
  <si>
    <t>Stream Unknown</t>
  </si>
  <si>
    <t>Design Development and Delivery of Classroom Training - Core Business Focus</t>
  </si>
  <si>
    <t>ADGA Group Consultants Inc.</t>
  </si>
  <si>
    <t>adga</t>
  </si>
  <si>
    <t>PublicInsite Web Analytics Inc.</t>
  </si>
  <si>
    <t>Universal Support Systems Ltd.</t>
  </si>
  <si>
    <t>wncs</t>
  </si>
  <si>
    <t>1102</t>
  </si>
  <si>
    <t>February 1st to 28th, 2011</t>
  </si>
  <si>
    <t>Feb11</t>
  </si>
  <si>
    <t>French Language Skills Training - Verbal, Classroom Training 2-4 students</t>
  </si>
  <si>
    <t>French Language Skills Training - Verbal, Classroom Training 5-15 students</t>
  </si>
  <si>
    <t>French Language Skills Training - Customized Course Design</t>
  </si>
  <si>
    <t>French Language Skills Training - Customized Course Delivery</t>
  </si>
  <si>
    <t>Workplace Discrimination and Harassment Investigation Services</t>
  </si>
  <si>
    <t>Workplace Investigation Services</t>
  </si>
  <si>
    <t>Alternate Dispute Resolution (ADR) Services</t>
  </si>
  <si>
    <t>Workplace Restoration Services</t>
  </si>
  <si>
    <t>Burton Group Inc.</t>
  </si>
  <si>
    <t>burton</t>
  </si>
  <si>
    <t>First Line Communication</t>
  </si>
  <si>
    <t>Forrester Research Inc.</t>
  </si>
  <si>
    <t>forrester</t>
  </si>
  <si>
    <t>VOR-1016</t>
  </si>
  <si>
    <t>1016</t>
  </si>
  <si>
    <t>Data Usage (MB)</t>
  </si>
  <si>
    <t>Invoice Number</t>
  </si>
  <si>
    <t>Invoice number provided by vendor.</t>
  </si>
  <si>
    <t>Number of Participants</t>
  </si>
  <si>
    <t>Number of Days / Hours</t>
  </si>
  <si>
    <t>Rate per Unit</t>
  </si>
  <si>
    <t>CURRICULUM COUNCIL</t>
  </si>
  <si>
    <t>ONTARIO CAPITAL GROWTH CORPORATION</t>
  </si>
  <si>
    <t>DapaSoft Inc.</t>
  </si>
  <si>
    <t>Dyna Lync 2000 Inc.</t>
  </si>
  <si>
    <t>iVedha Inc.</t>
  </si>
  <si>
    <t>ivedha</t>
  </si>
  <si>
    <t>Proex Inc.</t>
  </si>
  <si>
    <t>R3D Consulting Inc.</t>
  </si>
  <si>
    <t>intellista</t>
  </si>
  <si>
    <t>Syntelica Consulting Inc.</t>
  </si>
  <si>
    <t>syntelica</t>
  </si>
  <si>
    <t>0904</t>
  </si>
  <si>
    <t>April 1st to 30th, 2009</t>
  </si>
  <si>
    <t>Apr09</t>
  </si>
  <si>
    <t>VOR-1018</t>
  </si>
  <si>
    <t>Telecommunications Consulting Services</t>
  </si>
  <si>
    <t>Platform/Environment</t>
  </si>
  <si>
    <t xml:space="preserve">What computing platform or environment is being used by the consultant(s)?
Please refer to the Lookup Sheet for a list of platforms/streams for each VOR.
</t>
  </si>
  <si>
    <t xml:space="preserve">The date that the contract had been signed.
If the details of a contract have not been finalized, or you are still waiting to receive it, please do not report the contract until you have the documentation in hand.
</t>
  </si>
  <si>
    <t>NIAGARA ESCARPMENT COMMISSION</t>
  </si>
  <si>
    <t>NORMAL FARM PRACTICES PROTECTION BOARD</t>
  </si>
  <si>
    <t>OFFICE FOR VICTIMS OF CRIME</t>
  </si>
  <si>
    <t>The name of the project/assignment (usually listed on the contract), or a brief description of the project/assignment.</t>
  </si>
  <si>
    <t>Learning Consultation - Senior Level</t>
  </si>
  <si>
    <t>Design Development and Delivery of Classroom Training - Public Policy</t>
  </si>
  <si>
    <t>Stream Unknown (Learning &amp; Training)</t>
  </si>
  <si>
    <t>Design Development and Delivery of Classroom Training - Continual Improvement</t>
  </si>
  <si>
    <t>Stream Unknown (Program Evaluation)</t>
  </si>
  <si>
    <t>Design and Development of I&amp;IT Training Services - Design and Development of I&amp;IT Classroom Based Training</t>
  </si>
  <si>
    <t>Design and Development of I&amp;IT Training Services - Design and Development of Blended Learning Delivery Method</t>
  </si>
  <si>
    <t>1108</t>
  </si>
  <si>
    <t>August 1st to 31st, 2011</t>
  </si>
  <si>
    <t>Learning Consultation - Associate Level</t>
  </si>
  <si>
    <t>Design Development and Delivery of Classroom Training - Developing People</t>
  </si>
  <si>
    <t>hickartlow</t>
  </si>
  <si>
    <t>HSC Vision Group Inc.</t>
  </si>
  <si>
    <t>hscvision</t>
  </si>
  <si>
    <t>Info Tech Research Group</t>
  </si>
  <si>
    <t>infotech</t>
  </si>
  <si>
    <t>KPMG LLP</t>
  </si>
  <si>
    <t>kpmg</t>
  </si>
  <si>
    <t>Education</t>
  </si>
  <si>
    <t>Finance</t>
  </si>
  <si>
    <t>Francophone Affairs</t>
  </si>
  <si>
    <t>Health and Long-Term Care</t>
  </si>
  <si>
    <t>Health Promotion</t>
  </si>
  <si>
    <t>LIVESTOCK FINANCIAL PROTECTION BOARD</t>
  </si>
  <si>
    <t>LIVESTOCK MEDICINES ADVISORY COMMITTEE</t>
  </si>
  <si>
    <t>MEDICAL ELIGIBILITY COMMITTEE</t>
  </si>
  <si>
    <t>Achievo Netstar Solutions Company</t>
  </si>
  <si>
    <t>Gibraltar Solutions Inc.</t>
  </si>
  <si>
    <t>Oliver, Wyman Ltd.</t>
  </si>
  <si>
    <t>Sapphire Technologies Canada, a division of Randstad Interim Inc.</t>
  </si>
  <si>
    <t>gibraltar</t>
  </si>
  <si>
    <t>oliverwyma</t>
  </si>
  <si>
    <t>0910</t>
  </si>
  <si>
    <t>October 1st to 31st, 2009</t>
  </si>
  <si>
    <t>Oct09</t>
  </si>
  <si>
    <t xml:space="preserve">Central Agencies Cluster </t>
  </si>
  <si>
    <t xml:space="preserve">Children, Youth and Social Services Cluster </t>
  </si>
  <si>
    <t xml:space="preserve">Community Services Cluster </t>
  </si>
  <si>
    <t xml:space="preserve">Economics and Transportation Cluster </t>
  </si>
  <si>
    <t xml:space="preserve">Government Services Delivery Cluster </t>
  </si>
  <si>
    <t xml:space="preserve">Health Services Cluster </t>
  </si>
  <si>
    <t xml:space="preserve">Justice Cluster </t>
  </si>
  <si>
    <t xml:space="preserve">Land and Resources Cluster </t>
  </si>
  <si>
    <t>TECHNICAL STANDARDS AND SAFETY AUTHORITY</t>
  </si>
  <si>
    <t>THE CENTENNIAL CENTRE OF SCIENCE AND TECHNOLOGY (ONTARIO SCIENCE CENTRE)</t>
  </si>
  <si>
    <t>THE ROYAL ONTARIO MUSEUM</t>
  </si>
  <si>
    <t>Government Services</t>
  </si>
  <si>
    <t>Total Additional License Cost</t>
  </si>
  <si>
    <t>If there are any additional licenses, please input the cost of those licenses (for VOR-1017 Stream A only).</t>
  </si>
  <si>
    <t>Other Costs</t>
  </si>
  <si>
    <t>All other setup charges associated with these licenses.</t>
  </si>
  <si>
    <t>TORONTO WATERFRONT REVITALIZATION CORPORATION</t>
  </si>
  <si>
    <t>TRANSITIONAL COUNCIL OF THE COLLEGE OF HOMEOPATHS OF ONTARIO</t>
  </si>
  <si>
    <t>TRANSITIONAL COUNCIL OF THE COLLEGE OF KINESIOLOGISTS OF ONTARIO</t>
  </si>
  <si>
    <t>Agree Inc.</t>
  </si>
  <si>
    <t>Focus Fit (2007) Inc.</t>
  </si>
  <si>
    <t>Intrafinity</t>
  </si>
  <si>
    <t>intrafinit</t>
  </si>
  <si>
    <t>The New Toronto Group Inc.</t>
  </si>
  <si>
    <t>newtoronto</t>
  </si>
  <si>
    <t>(max length for each is 30 ch)</t>
  </si>
  <si>
    <t>SRA Staffing Solutions Ltd.</t>
  </si>
  <si>
    <t>srastaff</t>
  </si>
  <si>
    <t xml:space="preserve">Any required servers, operating systems, computing environments, database standards, or technical standards that the software package will be utilizing.
See the Lookup Sheet for a list of possible solution requirements.
</t>
  </si>
  <si>
    <t xml:space="preserve">Training &amp; Documentation Costs.
All costs associated with staff training and provision of documentation for the client's operational needs with the software package.
</t>
  </si>
  <si>
    <t>The discount code used for this transaction.</t>
  </si>
  <si>
    <t>The total airtime minutes that the client used under this plan within the reporting period</t>
  </si>
  <si>
    <t>WORKPLACE SAFETY AND INSURANCE APPEALS TRIBUNAL</t>
  </si>
  <si>
    <t>WORKPLACE SAFETY AND INSURANCE BOARD</t>
  </si>
  <si>
    <t>Business Analyst</t>
  </si>
  <si>
    <t>Security Specialist</t>
  </si>
  <si>
    <t>Systems Testing/QA Specialist</t>
  </si>
  <si>
    <t>Technology Architect</t>
  </si>
  <si>
    <t>Technology Infrastructure Support Specialist</t>
  </si>
  <si>
    <t>Robbins-Gioia, LLC</t>
  </si>
  <si>
    <t>robbinsgio</t>
  </si>
  <si>
    <t>Either Client, Server or External</t>
  </si>
  <si>
    <t>Either e-Meeting, e-Support, e-Training or Large Event</t>
  </si>
  <si>
    <t>The total cost of licenses price for the client this month.  Do not include any additional costs.</t>
  </si>
  <si>
    <t>Row #</t>
  </si>
  <si>
    <t>Default Validation Text</t>
  </si>
  <si>
    <t>COUNCIL OF THE COLLEGE OF DIETITIANS OF ONTARIO</t>
  </si>
  <si>
    <t>COUNCIL OF THE COLLEGE OF MASSAGE THERAPISTS OF ONTARIO</t>
  </si>
  <si>
    <t>COUNCIL OF THE COLLEGE OF MEDICAL LABORATORY TECHNOLOGISTS OF ONTARIO</t>
  </si>
  <si>
    <t>COUNCIL OF THE COLLEGE OF MEDICAL RADIATION TECHNOLOGISTS OF ONTARIO</t>
  </si>
  <si>
    <t>COUNCIL OF THE COLLEGE OF MIDWIVES OF ONTARIO</t>
  </si>
  <si>
    <t>COUNCIL OF THE COLLEGE OF NURSES OF ONTARIO</t>
  </si>
  <si>
    <t>COUNCIL OF THE COLLEGE OF OCCUPATIONAL THERAPISTS OF ONTARIO</t>
  </si>
  <si>
    <t>GREENBELT COUNCIL</t>
  </si>
  <si>
    <t>GRIEVANCE SETTLEMENT BOARD</t>
  </si>
  <si>
    <t>0906</t>
  </si>
  <si>
    <t>June 1st to 30th, 2009</t>
  </si>
  <si>
    <t>Jun09</t>
  </si>
  <si>
    <t>1019</t>
  </si>
  <si>
    <t>PricewaterhouseCoopers LLP</t>
  </si>
  <si>
    <t>What is the total cost the client ministry/cluster was invoiced for this plan or phone model within the reporting period?</t>
  </si>
  <si>
    <t>What type of Purchase, Rental or Lease transaction type was this?</t>
  </si>
  <si>
    <t>ONTARIO POLICE ARBITRATION COMMISSION</t>
  </si>
  <si>
    <t>ONTARIO RACING COMMISSION</t>
  </si>
  <si>
    <t>ONTARIO REVIEW BOARD</t>
  </si>
  <si>
    <t>bellaliant</t>
  </si>
  <si>
    <t>ONTARIO SECURITIES COMMISSION</t>
  </si>
  <si>
    <t>Validation Text</t>
  </si>
  <si>
    <t>The client name.
For  Broader Public Sector clients enter "Broader Public Sector" and the entity name in the branch field.
For Clusters, enter the cluster name here and the Ministry client in the branch field.</t>
  </si>
  <si>
    <t>ONTARIO SPECIAL EDUCATION (ENGLISH) TRIBUNAL</t>
  </si>
  <si>
    <t>Research and Innovation</t>
  </si>
  <si>
    <t>Seniors' Secretariat</t>
  </si>
  <si>
    <t>Blue Pebble Inc.</t>
  </si>
  <si>
    <t>bluepebble</t>
  </si>
  <si>
    <t>CCSI Technology Solutions Corp.</t>
  </si>
  <si>
    <t>ccsitech</t>
  </si>
  <si>
    <t>Chelsea Consulting Group Inc.</t>
  </si>
  <si>
    <t>dapasoft</t>
  </si>
  <si>
    <t>Dimensional Strategies Inc.</t>
  </si>
  <si>
    <t>EELI Group Inc.</t>
  </si>
  <si>
    <t>eeligroup</t>
  </si>
  <si>
    <t>ENTIGY LTD.</t>
  </si>
  <si>
    <t>entigy</t>
  </si>
  <si>
    <t>Head2Head IT Inc.</t>
  </si>
  <si>
    <t>INA Group Inc.</t>
  </si>
  <si>
    <t>inagroup</t>
  </si>
  <si>
    <t>infobuild</t>
  </si>
  <si>
    <t>Ivantage Partners Inc.</t>
  </si>
  <si>
    <t>ivantage</t>
  </si>
  <si>
    <t>JustIt Solution Inc.</t>
  </si>
  <si>
    <t>justitsol</t>
  </si>
  <si>
    <t>Nisha Technologies Inc.</t>
  </si>
  <si>
    <t>nishatech</t>
  </si>
  <si>
    <t>Poly Placements Inc.</t>
  </si>
  <si>
    <t>polyplace</t>
  </si>
  <si>
    <t>Q2Hire Consulting Inc.</t>
  </si>
  <si>
    <t>qtwohire</t>
  </si>
  <si>
    <t>SOURCEFRONT INC.</t>
  </si>
  <si>
    <t>sourcefron</t>
  </si>
  <si>
    <t>Staffworks Ltd.</t>
  </si>
  <si>
    <t>staffworks</t>
  </si>
  <si>
    <t>Systrend Solutions Inc.</t>
  </si>
  <si>
    <t>systrend</t>
  </si>
  <si>
    <t>Tundra Temporary Services Inc.</t>
  </si>
  <si>
    <t>tundratemp</t>
  </si>
  <si>
    <t>vtraccons</t>
  </si>
  <si>
    <t>1010</t>
  </si>
  <si>
    <t>October 1st to 31st, 2010</t>
  </si>
  <si>
    <t>Oct10</t>
  </si>
  <si>
    <t>Business Integration Specialist</t>
  </si>
  <si>
    <t>Business Methodology Specialist</t>
  </si>
  <si>
    <t>May 1st to 31st, 2010</t>
  </si>
  <si>
    <t>May10</t>
  </si>
  <si>
    <t>1116445 Ontario Inc. (o/a TD Consulting Group)</t>
  </si>
  <si>
    <t>1116445ont</t>
  </si>
  <si>
    <t>1751038 Ontario Inc. (o/a RYME Security Consulting)</t>
  </si>
  <si>
    <t>1751038ont</t>
  </si>
  <si>
    <t>Clinton Group Inc.</t>
  </si>
  <si>
    <t>clinton</t>
  </si>
  <si>
    <t>Deloitte Inc.</t>
  </si>
  <si>
    <t>deloitte</t>
  </si>
  <si>
    <t>rathskell</t>
  </si>
  <si>
    <t>rubinstei</t>
  </si>
  <si>
    <t>COMMITTEE ON THE STATUS OF SPECIES AT RISK IN ONTARIO (COSSARO)</t>
  </si>
  <si>
    <t>EHEALTH ONTARIO</t>
  </si>
  <si>
    <t>ONTARIO MANUFACTURING COUNCIL</t>
  </si>
  <si>
    <t>PREMIER’S CLIMATE CHANGE ADVISORY PANEL (PCCAP)</t>
  </si>
  <si>
    <t>SPECIES AT RISK PROGRAM ADVISORY COMMITTEE</t>
  </si>
  <si>
    <t>THE ONTARIO EDUCATIONAL COMMUNICATIONS AUTHORITY (TVO)</t>
  </si>
  <si>
    <t>IMACAN Management Centres Inc. (Canadian Management Centre)</t>
  </si>
  <si>
    <t>imacanmana</t>
  </si>
  <si>
    <t>OSS074309</t>
  </si>
  <si>
    <t>License Category - External</t>
  </si>
  <si>
    <t>License Term - Annual</t>
  </si>
  <si>
    <t>License Term - Quarterly</t>
  </si>
  <si>
    <t>Product Categories</t>
  </si>
  <si>
    <t>BCP/DRP Specialist</t>
  </si>
  <si>
    <t>Convergence Specialist</t>
  </si>
  <si>
    <t>ITSM Process Analyst</t>
  </si>
  <si>
    <t>IVR Specialist</t>
  </si>
  <si>
    <t>Manager of Telecommunications Services</t>
  </si>
  <si>
    <t>Project Leader</t>
  </si>
  <si>
    <t>Fairness Commissioner</t>
  </si>
  <si>
    <t>Senior Financial Specialist</t>
  </si>
  <si>
    <t>Financial Analyst</t>
  </si>
  <si>
    <t>Project Lead</t>
  </si>
  <si>
    <t>Business Risk Management Specialist</t>
  </si>
  <si>
    <t>Project Management Advisor</t>
  </si>
  <si>
    <t>Governance &amp; Accountability Specialist</t>
  </si>
  <si>
    <t>A2 - Intermediate Consultant</t>
  </si>
  <si>
    <t>A1 - Senior Consultant</t>
  </si>
  <si>
    <t>A3 - Junior Consultant</t>
  </si>
  <si>
    <t>Organizational Effectiveness Services</t>
  </si>
  <si>
    <t>Business Metrics and Performance Management Services</t>
  </si>
  <si>
    <t>Business Process Assessment &amp; Integration Services</t>
  </si>
  <si>
    <t>Financial Advisory Services</t>
  </si>
  <si>
    <t>Procurement Services</t>
  </si>
  <si>
    <t>Program Management Services</t>
  </si>
  <si>
    <t>Project Management Services</t>
  </si>
  <si>
    <t>Clarity Inc.</t>
  </si>
  <si>
    <t>Clytan Inc.</t>
  </si>
  <si>
    <t>CM Inc.</t>
  </si>
  <si>
    <t>Collective Minds Consulting Inc.</t>
  </si>
  <si>
    <t>AYNET INC.</t>
  </si>
  <si>
    <t>aynet</t>
  </si>
  <si>
    <t>Cygnos Corp.</t>
  </si>
  <si>
    <t>cygnos</t>
  </si>
  <si>
    <t>Dare Human Resources Corporation</t>
  </si>
  <si>
    <t>darehuman</t>
  </si>
  <si>
    <t>I4C Information Technology Consulting, Inc.</t>
  </si>
  <si>
    <t>Innovation Institute of Ontario</t>
  </si>
  <si>
    <t>Nexus Systems Group Inc.</t>
  </si>
  <si>
    <t>OTO Consulting Services Inc.</t>
  </si>
  <si>
    <t>otoconsult</t>
  </si>
  <si>
    <t>qaconsult</t>
  </si>
  <si>
    <t>TeraMach Technologies Inc.</t>
  </si>
  <si>
    <t>teramach</t>
  </si>
  <si>
    <t>comsysit</t>
  </si>
  <si>
    <t>Copious IQ Inc.</t>
  </si>
  <si>
    <t>copiousiq</t>
  </si>
  <si>
    <t>Courtyard Group Ltd.</t>
  </si>
  <si>
    <t>Cyrulean Inc.</t>
  </si>
  <si>
    <t>cyrulean</t>
  </si>
  <si>
    <t>OSS-075219</t>
  </si>
  <si>
    <t>Toner Cartriges</t>
  </si>
  <si>
    <t>Client Account Number</t>
  </si>
  <si>
    <t>Customer number assigned by the vendor.</t>
  </si>
  <si>
    <t>Shipping - Street Address</t>
  </si>
  <si>
    <t>Shipping Address</t>
  </si>
  <si>
    <t>The address to where product has been delivered.</t>
  </si>
  <si>
    <t>Shipping - City</t>
  </si>
  <si>
    <t>Shipping - Postal Code</t>
  </si>
  <si>
    <t>Order Number</t>
  </si>
  <si>
    <t>Order number of transaction, assigned by the Vendor</t>
  </si>
  <si>
    <t>Unit Price</t>
  </si>
  <si>
    <t>Price of product item, including discounts</t>
  </si>
  <si>
    <t>Transaction Date</t>
  </si>
  <si>
    <t>Returned/Exchanged?</t>
  </si>
  <si>
    <t>Were these items returned or exchanged? (YES/NO)</t>
  </si>
  <si>
    <t>Returned/Exchanged Reason</t>
  </si>
  <si>
    <t>Brief description of reason for client item return or exchange.</t>
  </si>
  <si>
    <t>Tran Date</t>
  </si>
  <si>
    <t>Choose Region</t>
  </si>
  <si>
    <t>Regions</t>
  </si>
  <si>
    <t>Region</t>
  </si>
  <si>
    <t>Greater Toronto Area (Region 1)</t>
  </si>
  <si>
    <t>North-western (Region 2)</t>
  </si>
  <si>
    <t>North-eastern (Region 3)</t>
  </si>
  <si>
    <t>Eastern (Region 4)</t>
  </si>
  <si>
    <t>Central (Region 5)</t>
  </si>
  <si>
    <t>South-western (Region 6)</t>
  </si>
  <si>
    <t>Additional costs for returns and exchanges.</t>
  </si>
  <si>
    <t>Daribo Consulting Inc.</t>
  </si>
  <si>
    <t>CROWN FOUNDATION BOARD OF DIRECTORS - NATIONAL BALLET OF CANADA</t>
  </si>
  <si>
    <t>CROWN FOUNDATION BOARD OF DIRECTORS - ONTARIO FOUNDATION FOR THE ARTS</t>
  </si>
  <si>
    <t>CROWN FOUNDATION BOARD OF DIRECTORS - ROYAL BOTANICAL GARDENS</t>
  </si>
  <si>
    <t>CROWN FOUNDATION BOARD OF DIRECTORS - ROYAL ONTARIO MUSEUM</t>
  </si>
  <si>
    <t>CROWN FOUNDATION BOARD OF DIRECTORS - SHAW FESTIVAL</t>
  </si>
  <si>
    <t>CROWN FOUNDATION BOARD OF DIRECTORS - STRATFORD FESTIVAL</t>
  </si>
  <si>
    <t>CROWN FOUNDATION BOARD OF DIRECTORS - TORONTO SYMPHONY ORCHESTRA</t>
  </si>
  <si>
    <t>DEATH INVESTIGATION OVERSIGHT COUNCIL</t>
  </si>
  <si>
    <t>ENVIRONMENTAL REVIEW TRIBUNAL (ENVIRONMENT AND LAND TRIBUNALS ONTARIO)</t>
  </si>
  <si>
    <t>HOSPITAL BOARD - KINGSTON GENERAL HOSPITAL BOARD OF GOVERNORS</t>
  </si>
  <si>
    <t>BellMobil</t>
  </si>
  <si>
    <t>CDI Inc.</t>
  </si>
  <si>
    <t>cdi</t>
  </si>
  <si>
    <t>Colleen Paterson Research Associates Inc.</t>
  </si>
  <si>
    <t>colleenpat</t>
  </si>
  <si>
    <t>Corporate Research Associates Inc.</t>
  </si>
  <si>
    <t>corporater</t>
  </si>
  <si>
    <t>DECODE, Inc.</t>
  </si>
  <si>
    <t>decodeinc</t>
  </si>
  <si>
    <t>EKOS Research Associates Inc.</t>
  </si>
  <si>
    <t>ekos</t>
  </si>
  <si>
    <t>Environics Research Group Ltd.</t>
  </si>
  <si>
    <t>environics</t>
  </si>
  <si>
    <t>Groveware Technologies Inc.</t>
  </si>
  <si>
    <t>groveware</t>
  </si>
  <si>
    <t>Harris/Decima Research Inc.</t>
  </si>
  <si>
    <t>harrisdeci</t>
  </si>
  <si>
    <t>Leger Marketing</t>
  </si>
  <si>
    <t>legermarke</t>
  </si>
  <si>
    <t>Millward Brown Inc.</t>
  </si>
  <si>
    <t>millbrown</t>
  </si>
  <si>
    <t>Northstar Research Partners Inc.</t>
  </si>
  <si>
    <t>northstar</t>
  </si>
  <si>
    <t>Nucleus / Impact (Cossette Inc.)</t>
  </si>
  <si>
    <t>nucleusimp</t>
  </si>
  <si>
    <t>Phase 5 Consulting Group Inc.</t>
  </si>
  <si>
    <t>phasefive</t>
  </si>
  <si>
    <t>Pollara Inc.</t>
  </si>
  <si>
    <t>pollara</t>
  </si>
  <si>
    <t>Rogers Wireless Partnership</t>
  </si>
  <si>
    <t>TerraNova Market Strategies Inc.</t>
  </si>
  <si>
    <t>terranova</t>
  </si>
  <si>
    <t>The Bay Charles Consulting Company Inc.</t>
  </si>
  <si>
    <t>baycharles</t>
  </si>
  <si>
    <t>The Gandalf Group Inc.</t>
  </si>
  <si>
    <t>gandalf</t>
  </si>
  <si>
    <t>The Strategic Counsel</t>
  </si>
  <si>
    <t>strategic</t>
  </si>
  <si>
    <t>Youthography</t>
  </si>
  <si>
    <t>youthograp</t>
  </si>
  <si>
    <t>0912</t>
  </si>
  <si>
    <t>December 1st to 31st, 2009</t>
  </si>
  <si>
    <t>Dec09</t>
  </si>
  <si>
    <t>Toner Cartridges</t>
  </si>
  <si>
    <t>VOR-CRS-2009</t>
  </si>
  <si>
    <t>Commissioned Research Services</t>
  </si>
  <si>
    <t>Consulting Services</t>
  </si>
  <si>
    <t>If the signing authority is an IT Cluster, enter it's name in the branch field. If it is from the Broader Public Sector please input "Broader Public Sector" here and the client entity name in the branch field.
Mandatory field.</t>
  </si>
  <si>
    <t>If the signing authority is an IT Cluster, enter it's name in the branch field, and the name of the Ministry or Agency where the deliverables are supplied here.
Mandatory field.</t>
  </si>
  <si>
    <t>If the signing authority is an IT Cluster, enter it's name here.
Mandatory field.</t>
  </si>
  <si>
    <t>The start date of the assignment.</t>
  </si>
  <si>
    <t>Usually the RFS, SOW or OSS number of the contract.
If there is no contract number, please input the consultant's name.</t>
  </si>
  <si>
    <t>EDS Canada Corp.</t>
  </si>
  <si>
    <t>1001</t>
  </si>
  <si>
    <t>January 1st to 31st, 2010</t>
  </si>
  <si>
    <t>Jan10</t>
  </si>
  <si>
    <t>1002</t>
  </si>
  <si>
    <t>February 1st to 28th, 2010</t>
  </si>
  <si>
    <t>Feb10</t>
  </si>
  <si>
    <t>Vendor Lookup ID</t>
  </si>
  <si>
    <t>VOR Lookup ID</t>
  </si>
  <si>
    <t>Period Lookup ID</t>
  </si>
  <si>
    <t>Keystream Inc.</t>
  </si>
  <si>
    <t>INDUSTRY COMMITTEE - FACILITIES OPERATION</t>
  </si>
  <si>
    <t>INDUSTRY COMMITTEE - HAIRSTYLIST</t>
  </si>
  <si>
    <t>INDUSTRY COMMITTEE - HEAVY DUTY EQUIPMENT TECHNICIAN</t>
  </si>
  <si>
    <t>INDUSTRY COMMITTEE - HORTICULTURAL TECHNICIAN</t>
  </si>
  <si>
    <t>INDUSTRY COMMITTEE - INDUSTRIAL ELECTRICIAN</t>
  </si>
  <si>
    <t>INDUSTRY COMMITTEE - INDUSTRIAL MECHANIC MILLWRIGHT</t>
  </si>
  <si>
    <t>INDUSTRY COMMITTEE - INFORMATION TECHNOLOGY</t>
  </si>
  <si>
    <t>INDUSTRY COMMITTEE - INSTRUMENTATION AND CONTROL TECHNICIAN</t>
  </si>
  <si>
    <t>INDUSTRY COMMITTEE - MOTIVE POWER MACHINIST</t>
  </si>
  <si>
    <t>INDUSTRY COMMITTEE - MOTORCYCLE/MARINE AND SMALL ENGINE MECHANIC</t>
  </si>
  <si>
    <t>INDUSTRY COMMITTEE - NETWORK CABLING SPECIALIST</t>
  </si>
  <si>
    <t>INDUSTRY COMMITTEE - PARTS TECHNICIAN</t>
  </si>
  <si>
    <t>INDUSTRY COMMITTEE - POWERED LIFT TRUCK TECHNICIAN</t>
  </si>
  <si>
    <t>INDUSTRY COMMITTEE - PRECISION MACHINING AND TOOLING</t>
  </si>
  <si>
    <t>INDUSTRY COMMITTEE - SURFACE BLASTER</t>
  </si>
  <si>
    <t>INDUSTRY COMMITTEE - TRACTOR-TRAILER COMMERCIAL DRIVER</t>
  </si>
  <si>
    <t>INDUSTRY COMMITTEE - TRUCK AND COACH TECHNICIAN</t>
  </si>
  <si>
    <t>INDUSTRY COMMITTEE - UTILITY ARBORIST</t>
  </si>
  <si>
    <t>INDUSTRY COMMITTEE - WELDER/METAL FABRICATOR (FITTER)</t>
  </si>
  <si>
    <t>LABOUR-MANAGEMENT ADVISORY COMMITTEE</t>
  </si>
  <si>
    <t>LAKE SIMCOE COORDINATING COMMITTEE</t>
  </si>
  <si>
    <t>LAKE SIMCOE SCIENCE COMMITTEE</t>
  </si>
  <si>
    <t>MANAGEMENT COMMITTEE - CANADA-ONTARIO INFRASTRUCTURE PROGRAM AGREEMENT</t>
  </si>
  <si>
    <t>MEDICAL ADVISORY BOARD - FAMILY BENEFITS ACT</t>
  </si>
  <si>
    <t>METROLINX</t>
  </si>
  <si>
    <t>NORTHERN DEVELOPMENT COUNCIL - FAR NORTH</t>
  </si>
  <si>
    <t>NORTHERN DEVELOPMENT COUNCIL - NORTHEAST</t>
  </si>
  <si>
    <t>NORTHERN DEVELOPMENT COUNCIL - NORTHWEST</t>
  </si>
  <si>
    <t>OFFICE OF THE INDEPENDENT POLICE REVIEW DIRECTOR</t>
  </si>
  <si>
    <t>ONTARIO CIVILIAN POLICE COMMISSION</t>
  </si>
  <si>
    <t>ONTARIO FRENCH-LANGUAGE EDUCATIONAL COMMUNICATIONS AUTHORITY</t>
  </si>
  <si>
    <t>ONTARIO LIBRARY SERVICE-NORTH BOARD</t>
  </si>
  <si>
    <t>ONTARIO MOOSE - BEAR ALLOCATION ADVISORY COMMITTEE</t>
  </si>
  <si>
    <t>ONTARIO MUNICIPAL BOARD (ENVIRONMENT AND LAND TRIBUNALS ONTARIO)</t>
  </si>
  <si>
    <t>ONTARIO NETWORK OF EXCELLENCE ADVISORY BOARD</t>
  </si>
  <si>
    <t>ONTARIO PAROLE BOARD</t>
  </si>
  <si>
    <t>OTTAWA CONVENTION CENTRE CORPORATION</t>
  </si>
  <si>
    <t>OTTAWA MACDONALD-CARTIER INTERNATIONAL AIRPORT AUTHORITY</t>
  </si>
  <si>
    <t>PAY EQUITY COMMISSION OF ONTARIO - PAY EQUITY HEARINGS TRIBUNAL</t>
  </si>
  <si>
    <t>PAY EQUITY COMMISSION OF ONTARIO - PAY EQUITY OFFICE</t>
  </si>
  <si>
    <t>PHYSICIAN SERVICES PAYMENT COMMITTEE</t>
  </si>
  <si>
    <t>PORT AUTHORITY BOARD OF DIRECTORS - HAMILTON</t>
  </si>
  <si>
    <t>PORT AUTHORITY BOARD OF DIRECTORS - THUNDER BAY</t>
  </si>
  <si>
    <t>PORT AUTHORITY BOARD OF DIRECTORS - TORONTO</t>
  </si>
  <si>
    <t>PORT AUTHORITY BOARD OF DIRECTORS - WINDSOR</t>
  </si>
  <si>
    <t>PROVINCIAL ADVISORY COMMITTEE - ARCHITECTURAL GLASS AND METAL TECHNICIAN</t>
  </si>
  <si>
    <t>PROVINCIAL ADVISORY COMMITTEE - BRICK AND STONE MASON</t>
  </si>
  <si>
    <t>PROVINCIAL ADVISORY COMMITTEE - CONSTRUCTION AND MAINTENANCE ELECTRICIAN</t>
  </si>
  <si>
    <t xml:space="preserve">Usually the RFS, SOW or OSS number of the contract.
If there is no contract number, please input the consultant's name.
You report an project/assignment just once. The only other time that a contract is to be reported is if it's extended.
</t>
  </si>
  <si>
    <t xml:space="preserve">What role are the consultant(s) performing for the project/assignment? What is the role level (either 1 or 2)?
For example: "Programmer/Analyst level 2; business analyst level 1"
Please refer Lookup Sheet for a list of roles for each VOR.
</t>
  </si>
  <si>
    <t>Agreement/VOR</t>
  </si>
  <si>
    <t>Agreement/VOR Description</t>
  </si>
  <si>
    <t>Expiry Date</t>
  </si>
  <si>
    <t>Office of the Premier</t>
  </si>
  <si>
    <t>BOARD OF DIRECTORS OF DRUGLESS THERAPY (NATUROPATHY)</t>
  </si>
  <si>
    <t>COUNCIL OF THE COLLEGE OF EARLY CHILDHOOD EDUCATORS</t>
  </si>
  <si>
    <t>ONTARIO PARKS BOARD OF DIRECTORS</t>
  </si>
  <si>
    <t>THE NIAGARA PARKS COMMISSION</t>
  </si>
  <si>
    <t>BOARD OF MANAGEMENT FOR HOMES FOR THE AGED AND REST HOMES</t>
  </si>
  <si>
    <t>GRANT REVIEW TEAM</t>
  </si>
  <si>
    <t>HEALTH UNIT BOARD</t>
  </si>
  <si>
    <t>LOCAL HEALTH INTEGRATION NETWORK</t>
  </si>
  <si>
    <t>PLANNING BOARD</t>
  </si>
  <si>
    <t>POLICE SERVICES BOARD</t>
  </si>
  <si>
    <t>Generalist</t>
  </si>
  <si>
    <t>PORTAL SOLUTIONS</t>
  </si>
  <si>
    <t>WEB COLLABORATION</t>
  </si>
  <si>
    <t>ESRI ARC/GIS</t>
  </si>
  <si>
    <t>LAN/WAN</t>
  </si>
  <si>
    <t>WIRELESS</t>
  </si>
  <si>
    <t>UNIX (SUN SOLARIS)</t>
  </si>
  <si>
    <t>ECM</t>
  </si>
  <si>
    <t>OPEN SOURCE SOFTWARE</t>
  </si>
  <si>
    <t>Net Effects Technologies Inc.</t>
  </si>
  <si>
    <t>NetDexterity Inc.</t>
  </si>
  <si>
    <t>netdexter</t>
  </si>
  <si>
    <t>Netrus Inc.</t>
  </si>
  <si>
    <t>Nexstaf Inc.</t>
  </si>
  <si>
    <t>Niagara Info-Train Systems Ltd.</t>
  </si>
  <si>
    <t>ocgstrate</t>
  </si>
  <si>
    <t>Opus International Consultants (Canada) Inc.</t>
  </si>
  <si>
    <t>P1 Consulting Inc.</t>
  </si>
  <si>
    <t>p1consult</t>
  </si>
  <si>
    <t>Skylark Information Systems Ltd.</t>
  </si>
  <si>
    <t>Cluster</t>
  </si>
  <si>
    <t>75E60374</t>
  </si>
  <si>
    <t>Meter Cost</t>
  </si>
  <si>
    <t>1009</t>
  </si>
  <si>
    <t>OSS-075537</t>
  </si>
  <si>
    <t>Lead Consultant Name</t>
  </si>
  <si>
    <t>The name of the vendor's lead consultant assigned to the assignment.</t>
  </si>
  <si>
    <t>Ministry / Agency</t>
  </si>
  <si>
    <t>skdgl</t>
  </si>
  <si>
    <t>Strategic Relationships Solutions Inc.</t>
  </si>
  <si>
    <t>Stratos Inc.</t>
  </si>
  <si>
    <t>stratos</t>
  </si>
  <si>
    <t>cgi</t>
  </si>
  <si>
    <t>Tenet Computer Group Inc.</t>
  </si>
  <si>
    <t>tenet</t>
  </si>
  <si>
    <t>Stroma Service Consulting Inc.</t>
  </si>
  <si>
    <t>Sylogix Consulting Inc.</t>
  </si>
  <si>
    <t>Symbiotic Group Inc.</t>
  </si>
  <si>
    <t>symbiotic</t>
  </si>
  <si>
    <t>Systematix</t>
  </si>
  <si>
    <t>T.L.W. Enterprise Inc.</t>
  </si>
  <si>
    <t>Applications Architect</t>
  </si>
  <si>
    <t>BCP Planner/DRP Specialist</t>
  </si>
  <si>
    <t>Business Architect</t>
  </si>
  <si>
    <t>Business Intelligence Specialist</t>
  </si>
  <si>
    <t>Data Architect/Modeller</t>
  </si>
  <si>
    <t>Data Conversion Specialist</t>
  </si>
  <si>
    <t>Data Services Specialist</t>
  </si>
  <si>
    <t>Database Administrator</t>
  </si>
  <si>
    <t>Methodology Specialist</t>
  </si>
  <si>
    <t>Middleware Specialist</t>
  </si>
  <si>
    <t>PKI Specialist</t>
  </si>
  <si>
    <t>Programmer/ Analyst</t>
  </si>
  <si>
    <t>Project Manager/Leader</t>
  </si>
  <si>
    <t>Security Architect</t>
  </si>
  <si>
    <t>Software Specialist</t>
  </si>
  <si>
    <t>Systems Admin Oper Support Specialist</t>
  </si>
  <si>
    <t>Systems Analyst</t>
  </si>
  <si>
    <t>Systems Auditor</t>
  </si>
  <si>
    <t>Technical Writer</t>
  </si>
  <si>
    <t>Technology Infrastructure (LAN/WAN) Support Specialist</t>
  </si>
  <si>
    <t>AS 400</t>
  </si>
  <si>
    <t>CRM</t>
  </si>
  <si>
    <t>DATA WAREHOUSING</t>
  </si>
  <si>
    <t>DB2</t>
  </si>
  <si>
    <t>DIRECTORY SERVICES</t>
  </si>
  <si>
    <t>ECM SOLUTIONS</t>
  </si>
  <si>
    <t>EIM</t>
  </si>
  <si>
    <t>GEOGRAPHIC INFORMATON SYSTEMS</t>
  </si>
  <si>
    <t>MAINFRAME</t>
  </si>
  <si>
    <t>OPEN SOURCE</t>
  </si>
  <si>
    <t>ORACLE</t>
  </si>
  <si>
    <t>PC LAN/WAN</t>
  </si>
  <si>
    <t>PORTAL</t>
  </si>
  <si>
    <t>SQL SERVER</t>
  </si>
  <si>
    <t>UNIX</t>
  </si>
  <si>
    <t>WEB SERVICES</t>
  </si>
  <si>
    <t>WINDOWS</t>
  </si>
  <si>
    <t>WIRELESS SOLUTIONS</t>
  </si>
  <si>
    <t>ONTARIO PUBLIC SERVICE EMPLOYEES' UNION PENSION PLAN BOARD OF TRUSTEES</t>
  </si>
  <si>
    <t>The Redwood Look Corp.</t>
  </si>
  <si>
    <t>redwood</t>
  </si>
  <si>
    <t>The Tramore Group Inc.</t>
  </si>
  <si>
    <t>tramore</t>
  </si>
  <si>
    <t>Thomas Technology Partners Inc.</t>
  </si>
  <si>
    <t>thomastech</t>
  </si>
  <si>
    <t>tkmcontar</t>
  </si>
  <si>
    <t>uinnovate</t>
  </si>
  <si>
    <t>Verbena Consulting Inc.</t>
  </si>
  <si>
    <t>verbenacon</t>
  </si>
  <si>
    <t>Veritaaq Technology House Inc.</t>
  </si>
  <si>
    <t>veritaaq</t>
  </si>
  <si>
    <t>Vipra Labs Inc.</t>
  </si>
  <si>
    <t>vipralabs</t>
  </si>
  <si>
    <t>Visionmax Solutions Inc.</t>
  </si>
  <si>
    <t>W5 Resources Inc.</t>
  </si>
  <si>
    <t>w5resource</t>
  </si>
  <si>
    <t>Western Management Consultants of Ontario</t>
  </si>
  <si>
    <t>Wirehead Corporation</t>
  </si>
  <si>
    <t>wirehead</t>
  </si>
  <si>
    <t>YOUSH Inc.</t>
  </si>
  <si>
    <t>yoush</t>
  </si>
  <si>
    <t>0905</t>
  </si>
  <si>
    <t>May 1st to 31st, 2009</t>
  </si>
  <si>
    <t>May09</t>
  </si>
  <si>
    <t>VOR-1019</t>
  </si>
  <si>
    <t>Task-Based I&amp;IT Consulting Services</t>
  </si>
  <si>
    <t>The number of product units included in this transaction.
Mandatory Field.</t>
  </si>
  <si>
    <t>The date that the license takes effect.
Month/Day/Year
i.e.: 7/1/2009</t>
  </si>
  <si>
    <t>"Perpetual Licence" or "Perpetual Administrators License"</t>
  </si>
  <si>
    <t>Vendor's Administrative Number</t>
  </si>
  <si>
    <t>Manufacturer's Product Code</t>
  </si>
  <si>
    <t>Manufacturer's Product Name</t>
  </si>
  <si>
    <t>The ministry "Government Services", an Agency, or the "Legislative Assembly"</t>
  </si>
  <si>
    <t>ONTARIO TEACHERS' PENSION PLAN BOARD</t>
  </si>
  <si>
    <t>General Information</t>
  </si>
  <si>
    <t>Cell can not be empty</t>
  </si>
  <si>
    <t>Vendor:</t>
  </si>
  <si>
    <t>Month:</t>
  </si>
  <si>
    <t>ABS System Consultants Ltd.</t>
  </si>
  <si>
    <t>Bell Canada</t>
  </si>
  <si>
    <t>YES</t>
  </si>
  <si>
    <t>TELUS Communications Inc.</t>
  </si>
  <si>
    <t>Standing Agreements/VOR</t>
  </si>
  <si>
    <t>Business Intelligence Software Solutions</t>
  </si>
  <si>
    <t>Enterprise-Level Content Management Solutions</t>
  </si>
  <si>
    <t>Cabinet Office</t>
  </si>
  <si>
    <t>Branch</t>
  </si>
  <si>
    <t>Product Code</t>
  </si>
  <si>
    <t>Product Name</t>
  </si>
  <si>
    <t>Product Version</t>
  </si>
  <si>
    <t>Product Edition</t>
  </si>
  <si>
    <t>Tran Type</t>
  </si>
  <si>
    <t>Start Date(mm/dd/yy)</t>
  </si>
  <si>
    <t>1004</t>
  </si>
  <si>
    <t>April 1st to 30th, 2010</t>
  </si>
  <si>
    <t>Apr10</t>
  </si>
  <si>
    <t>Feature/Option Costs</t>
  </si>
  <si>
    <t>Airtime Cost</t>
  </si>
  <si>
    <t>Total Minutes</t>
  </si>
  <si>
    <t>Long Distance Minutes</t>
  </si>
  <si>
    <t>Long Distance Cost</t>
  </si>
  <si>
    <t>Contract Signing Date</t>
  </si>
  <si>
    <t>P.O. Number</t>
  </si>
  <si>
    <t>Extension?</t>
  </si>
  <si>
    <t>Consultant Role(s)</t>
  </si>
  <si>
    <t>Enrolement Number</t>
  </si>
  <si>
    <t>Enrolement Signing Date</t>
  </si>
  <si>
    <t>Project/Assignment Contract Number</t>
  </si>
  <si>
    <t>Project/Assignment Name/Description</t>
  </si>
  <si>
    <t>Number of Users</t>
  </si>
  <si>
    <t>Unit Quantity</t>
  </si>
  <si>
    <t>I &amp; C Costs</t>
  </si>
  <si>
    <t>M &amp; S Costs</t>
  </si>
  <si>
    <t>Requirements</t>
  </si>
  <si>
    <t>Infosys Technologies Ltd</t>
  </si>
  <si>
    <t>infosystec</t>
  </si>
  <si>
    <t>1008</t>
  </si>
  <si>
    <t>August 1st to 31st, 2010</t>
  </si>
  <si>
    <t>Aug10</t>
  </si>
  <si>
    <t>License Start Date(mm/dd/yy)</t>
  </si>
  <si>
    <t>License End Date(mm/dd/yy)</t>
  </si>
  <si>
    <t>T &amp; D Costs</t>
  </si>
  <si>
    <t>General Lookups</t>
  </si>
  <si>
    <t>Affiliate</t>
  </si>
  <si>
    <t>SOCIAL ASSISTANCE REVIEW BOARD</t>
  </si>
  <si>
    <t>SOUTHERN ONTARIO LIBRARY SERVICE BOARD</t>
  </si>
  <si>
    <t>VOR-MGS-BI-2006</t>
  </si>
  <si>
    <t>ACCESSIBILITY STANDARDS ADVISORY COUNCIL</t>
  </si>
  <si>
    <t>ADVISORY COUNCIL ON DRINKING WATER QUALITY AND TESTING STANDARDS</t>
  </si>
  <si>
    <t>ADVISORY COUNCIL TO THE ORDER OF ONTARIO</t>
  </si>
  <si>
    <t>BOARD OF FUNERAL SERVICES</t>
  </si>
  <si>
    <t>UNIVERSITY OF ONTARIO INSTITUTE OF TECHNOLOGY BOARD OF GOVERNORS</t>
  </si>
  <si>
    <t>UNIVERSITY OF OTTAWA BOARD OF GOVERNORS</t>
  </si>
  <si>
    <t>OSS-076042</t>
  </si>
  <si>
    <t>Klondike Caps</t>
  </si>
  <si>
    <t>OSS-076080</t>
  </si>
  <si>
    <t>Temporary Help Services</t>
  </si>
  <si>
    <t>OSS-076110</t>
  </si>
  <si>
    <t>TRA, Physical Security Plans &amp; Physical Security Training Services</t>
  </si>
  <si>
    <t>OSS-076110.html</t>
  </si>
  <si>
    <t>OSS-076182</t>
  </si>
  <si>
    <t>Snowmobiles &amp; All-Terrain Vehicles (ATVs)</t>
  </si>
  <si>
    <t>OSS-076716</t>
  </si>
  <si>
    <t>Exclusive Privilege Mail Services</t>
  </si>
  <si>
    <t>OSS-076789</t>
  </si>
  <si>
    <t>Shredding Services</t>
  </si>
  <si>
    <t>OSS-076865</t>
  </si>
  <si>
    <t>French-English/English-French Translation Services</t>
  </si>
  <si>
    <t>1 - Services(GS)</t>
  </si>
  <si>
    <t>oss076916</t>
  </si>
  <si>
    <t>OSS-077000</t>
  </si>
  <si>
    <t>Consolidated Groceries</t>
  </si>
  <si>
    <t>OSS-077266</t>
  </si>
  <si>
    <t>Security &amp; Related Services</t>
  </si>
  <si>
    <t>OSS-077308</t>
  </si>
  <si>
    <t>French Proofreading Services</t>
  </si>
  <si>
    <t>OSS-077459</t>
  </si>
  <si>
    <t>Leather Gloves &amp; Mitts</t>
  </si>
  <si>
    <t>OSS-077609</t>
  </si>
  <si>
    <t>Recruitment Services</t>
  </si>
  <si>
    <t>OSS-077718</t>
  </si>
  <si>
    <t>Dairy Products</t>
  </si>
  <si>
    <t>OSS-077772</t>
  </si>
  <si>
    <t>General Office Seating</t>
  </si>
  <si>
    <t>OSS-078059</t>
  </si>
  <si>
    <t>Desktop Management Services and Products (DMSP-02)</t>
  </si>
  <si>
    <t>OSS-078326</t>
  </si>
  <si>
    <t>OSS-078544</t>
  </si>
  <si>
    <t>OSS-078661</t>
  </si>
  <si>
    <t>x86 Server Products and Services</t>
  </si>
  <si>
    <t>OSS-078746</t>
  </si>
  <si>
    <t>Fresh Bread &amp; Bun Products</t>
  </si>
  <si>
    <t>OSS-078845</t>
  </si>
  <si>
    <t>Courier Services</t>
  </si>
  <si>
    <t>OSS-078979</t>
  </si>
  <si>
    <t>Internal Audit Services</t>
  </si>
  <si>
    <t>5 - Services</t>
  </si>
  <si>
    <t>Software</t>
  </si>
  <si>
    <t>VOR1017</t>
  </si>
  <si>
    <t>VOR1018</t>
  </si>
  <si>
    <t>Enterprise Information Management Software &amp; Services</t>
  </si>
  <si>
    <t>VOR-1021</t>
  </si>
  <si>
    <t>Wireless Cellular/Paging Services &amp; Devices</t>
  </si>
  <si>
    <t>6 - Wireless Airtime &amp; Data</t>
  </si>
  <si>
    <t>VOR-1027</t>
  </si>
  <si>
    <t>Print Imaging Technologies and Services</t>
  </si>
  <si>
    <t>crs2009</t>
  </si>
  <si>
    <t>VENDOR_ID</t>
  </si>
  <si>
    <t>NAME_LEGAL</t>
  </si>
  <si>
    <t>NAME_FILE</t>
  </si>
  <si>
    <t>01 Millennium Consulting Inc.</t>
  </si>
  <si>
    <t>01millenni</t>
  </si>
  <si>
    <t>1354234 Ontario Inc. (o/a Quality Performance Associates)</t>
  </si>
  <si>
    <t>1384855ont</t>
  </si>
  <si>
    <t>3-Soft Corportation</t>
  </si>
  <si>
    <t>ThreeSoft</t>
  </si>
  <si>
    <t>4 Office Automation</t>
  </si>
  <si>
    <t>4office</t>
  </si>
  <si>
    <t>abbiling</t>
  </si>
  <si>
    <t>A.S. McLellan &amp;amp; Associates Inc.</t>
  </si>
  <si>
    <t>accenture</t>
  </si>
  <si>
    <t>Acrodex Inc.</t>
  </si>
  <si>
    <t>acrodex</t>
  </si>
  <si>
    <t>Adecco Employment Services Ltd</t>
  </si>
  <si>
    <t>aki</t>
  </si>
  <si>
    <t>ADW Consulting and Pauline Lewis &amp;amp; Associates Inc</t>
  </si>
  <si>
    <t>ajilon</t>
  </si>
  <si>
    <t>Alamra Importers</t>
  </si>
  <si>
    <t>Allseating Corporation</t>
  </si>
  <si>
    <t>Allsteel</t>
  </si>
  <si>
    <t>Altis Human Resources Inc. - Toronto</t>
  </si>
  <si>
    <t>Angus Reid Public Opinion, a division of Vision Critical</t>
  </si>
  <si>
    <t>Ant &amp;amp; Bee Corporation</t>
  </si>
  <si>
    <t>antbee</t>
  </si>
  <si>
    <t>APS Distributors Ltd.</t>
  </si>
  <si>
    <t>APTS Admin</t>
  </si>
  <si>
    <t>admin</t>
  </si>
  <si>
    <t>ASAP Software</t>
  </si>
  <si>
    <t>asap</t>
  </si>
  <si>
    <t>asset</t>
  </si>
  <si>
    <t>avanadecan</t>
  </si>
  <si>
    <t>avli</t>
  </si>
  <si>
    <t>B &amp;amp; S Emblem Limited</t>
  </si>
  <si>
    <t>bwyze</t>
  </si>
  <si>
    <t>B. Sharp Technologies</t>
  </si>
  <si>
    <t>bsharp</t>
  </si>
  <si>
    <t>Barbara Herring &amp;amp; Associates Inc.</t>
  </si>
  <si>
    <t>BAU Solutions Canada Inc.</t>
  </si>
  <si>
    <t>bau</t>
  </si>
  <si>
    <t>bay</t>
  </si>
  <si>
    <t>bell</t>
  </si>
  <si>
    <t>Bench Craft Leather Inc.</t>
  </si>
  <si>
    <t>bevertec</t>
  </si>
  <si>
    <t>bgdsoft</t>
  </si>
  <si>
    <t>blueoaks</t>
  </si>
  <si>
    <t>Bluewave Energy</t>
  </si>
  <si>
    <t>bold</t>
  </si>
  <si>
    <t>Boyden Global Executive Search</t>
  </si>
  <si>
    <t>Braund Supergraving Co. Limited</t>
  </si>
  <si>
    <t>Brums Dairy Limited</t>
  </si>
  <si>
    <t>burntsand</t>
  </si>
  <si>
    <t>Cal-Gas Inc.</t>
  </si>
  <si>
    <t>calian ltd.</t>
  </si>
  <si>
    <t>Canada Bread</t>
  </si>
  <si>
    <t>Canada Post Corporation</t>
  </si>
  <si>
    <t>Canpar Transport L.P.</t>
  </si>
  <si>
    <t>Canpar Transport</t>
  </si>
  <si>
    <t>caro</t>
  </si>
  <si>
    <t>CBCI Telecom Canada Inc.</t>
  </si>
  <si>
    <t>cbcitele</t>
  </si>
  <si>
    <t>CGI Information Systems &amp;amp; Management Consultants I</t>
  </si>
  <si>
    <t>CH2M Hill Canada Limited</t>
  </si>
  <si>
    <t>Charles Novogrodsky &amp;amp; Associates</t>
  </si>
  <si>
    <t>Chartwell IRM Inc.</t>
  </si>
  <si>
    <t>chartwell</t>
  </si>
  <si>
    <t>cheniwa</t>
  </si>
  <si>
    <t>cits</t>
  </si>
  <si>
    <t>clarity</t>
  </si>
  <si>
    <t>clytan</t>
  </si>
  <si>
    <t>cm</t>
  </si>
  <si>
    <t>cognos</t>
  </si>
  <si>
    <t>collecmind</t>
  </si>
  <si>
    <t>Competitive Insights Inc.</t>
  </si>
  <si>
    <t>CompuCom Canada Co.</t>
  </si>
  <si>
    <t>compugen</t>
  </si>
  <si>
    <t>Computer Associates Canada Co.</t>
  </si>
  <si>
    <t>compassoc</t>
  </si>
  <si>
    <t>COMSYS IT Canada Inc. (formerly Venturi Technologies Partners)</t>
  </si>
  <si>
    <t>COREinternational Inc.</t>
  </si>
  <si>
    <t>coreint</t>
  </si>
  <si>
    <t>courtyard</t>
  </si>
  <si>
    <t>CSP Security Consulting Inc.</t>
  </si>
  <si>
    <t>Curam Software Canada Limited</t>
  </si>
  <si>
    <t>Cygnos Corp</t>
  </si>
  <si>
    <t>Datalist - 562177 Ontario Ltd.</t>
  </si>
  <si>
    <t>datalist</t>
  </si>
  <si>
    <t>Dean Group (PED Holdings Ltd.)</t>
  </si>
  <si>
    <t>dell</t>
  </si>
  <si>
    <t>Deloitte &amp;amp; Touche LLP</t>
  </si>
  <si>
    <t>deloittllp</t>
  </si>
  <si>
    <t>Delphi Solutions Inc (formerly ICU Technologies)</t>
  </si>
  <si>
    <t>icutechno</t>
  </si>
  <si>
    <t>Delta Organization &amp;amp; Leadership Ltd.</t>
  </si>
  <si>
    <t>Deltaware Systems Inc.</t>
  </si>
  <si>
    <t>DesTech Consulting Services Inc.</t>
  </si>
  <si>
    <t>digitembra</t>
  </si>
  <si>
    <t>dimensions</t>
  </si>
  <si>
    <t>dpra</t>
  </si>
  <si>
    <t>Drake International</t>
  </si>
  <si>
    <t>Drechsel</t>
  </si>
  <si>
    <t>Dreezer &amp;amp; Dreezer Inc.</t>
  </si>
  <si>
    <t>dynalync</t>
  </si>
  <si>
    <t>eagle</t>
  </si>
  <si>
    <t>Ecole de Langues de l Estrie Inc.</t>
  </si>
  <si>
    <t>eds</t>
  </si>
  <si>
    <t>Edward Fuels</t>
  </si>
  <si>
    <t>Elana Fleishmann</t>
  </si>
  <si>
    <t>Electronic Warfare Associates-Canada Ltd.</t>
  </si>
  <si>
    <t>ewa</t>
  </si>
  <si>
    <t>Elliott &amp;amp; Associates</t>
  </si>
  <si>
    <t>Empire Shirt Ltd.</t>
  </si>
  <si>
    <t>Ernst &amp;amp; Young LLP</t>
  </si>
  <si>
    <t>ESRI Canada Limited</t>
  </si>
  <si>
    <t>esri</t>
  </si>
  <si>
    <t>Excel Human Resources Inc.</t>
  </si>
  <si>
    <t>ExSell Training</t>
  </si>
  <si>
    <t>Feldman Daxon Partners Inc.</t>
  </si>
  <si>
    <t>Frischkorn Associates Inc.</t>
  </si>
  <si>
    <t>fujitsu</t>
  </si>
  <si>
    <t>G.K. Chemical Specialties Co. Ltd.</t>
  </si>
  <si>
    <t>Global Upholstery Co. Inc.</t>
  </si>
  <si>
    <t>Grady Mangement Group Inc.</t>
  </si>
  <si>
    <t>Grant Emblems Limited</t>
  </si>
  <si>
    <t>gregory</t>
  </si>
  <si>
    <t>Group Information Technology</t>
  </si>
  <si>
    <t>groupit</t>
  </si>
  <si>
    <t>gsi</t>
  </si>
  <si>
    <t>HARPS Inc.</t>
  </si>
  <si>
    <t>harpsinc</t>
  </si>
  <si>
    <t>Hartco</t>
  </si>
  <si>
    <t>Head to Toe Outfitters</t>
  </si>
  <si>
    <t>Head2Head Inc</t>
  </si>
  <si>
    <t>headtohead</t>
  </si>
  <si>
    <t>healthtech</t>
  </si>
  <si>
    <t>Howorth</t>
  </si>
  <si>
    <t>hrassociat</t>
  </si>
  <si>
    <t>Hummingbird Ltd.</t>
  </si>
  <si>
    <t>humming</t>
  </si>
  <si>
    <t>Hutchinson Smiley Limited</t>
  </si>
  <si>
    <t>hutchsmil</t>
  </si>
  <si>
    <t>ifourcinfo</t>
  </si>
  <si>
    <t>IBM</t>
  </si>
  <si>
    <t>imex</t>
  </si>
  <si>
    <t>Imperial Oil</t>
  </si>
  <si>
    <t>infotechso</t>
  </si>
  <si>
    <t>innovation</t>
  </si>
  <si>
    <t>Insight Canada Inc.</t>
  </si>
  <si>
    <t>insight</t>
  </si>
  <si>
    <t>intelliware</t>
  </si>
  <si>
    <t>interis</t>
  </si>
  <si>
    <t>Ipsos-Reid LP</t>
  </si>
  <si>
    <t>ipsosreid</t>
  </si>
  <si>
    <t>Iron Mountain</t>
  </si>
  <si>
    <t>Iserve Technology Consulting Ltd. (o/a ISTCL)</t>
  </si>
  <si>
    <t>IT/Net-Toronto Inc.</t>
  </si>
  <si>
    <t>itnet</t>
  </si>
  <si>
    <t>James Docherty &amp;amp; Associates</t>
  </si>
  <si>
    <t>JIG Technologies Inc.</t>
  </si>
  <si>
    <t>Joanne L. Alexander (also known as Alexis Human Resources Solutions)</t>
  </si>
  <si>
    <t>Joanne L. Alexander</t>
  </si>
  <si>
    <t>Judith Michael &amp;amp; Associates</t>
  </si>
  <si>
    <t>Jules Gordon Agencies Ltd</t>
  </si>
  <si>
    <t>Kawartha Dairy</t>
  </si>
  <si>
    <t>keen technology</t>
  </si>
  <si>
    <t>Keith Bagg Information Technology Search Inc.</t>
  </si>
  <si>
    <t>keithbagg</t>
  </si>
  <si>
    <t>Kelly Services (CANADA) Ltd.</t>
  </si>
  <si>
    <t>keystream</t>
  </si>
  <si>
    <t>Kimball Office</t>
  </si>
  <si>
    <t>Knightsbridge Human Capital Management Inc.</t>
  </si>
  <si>
    <t>FINANCIAL SERVICES COMMISSION OF ONTARIO</t>
  </si>
  <si>
    <t>If the license is for a term (see comment in Tran Type field), please input the end date of the license agreement.
Month/Day/Year
i.e.: 12/4/03</t>
  </si>
  <si>
    <t>Sort Field</t>
  </si>
  <si>
    <t>Template Pop</t>
  </si>
  <si>
    <t>tblPERIOD.ID</t>
  </si>
  <si>
    <t>tblFISCAL_YEAR.ID</t>
  </si>
  <si>
    <t xml:space="preserve">Select OPS = 75S60720
Select BPS = 75S60721
Enterprise OPS = 75E60215
Enterprise BPS = 75E60216
</t>
  </si>
  <si>
    <t>The total cost of airtime minutes the client was invoiced for this plan within the reporting period.</t>
  </si>
  <si>
    <t/>
  </si>
  <si>
    <t>Client Contact Details</t>
  </si>
  <si>
    <t xml:space="preserve">Your Ministry contact for the assignment.
Must be an OPS employee.
</t>
  </si>
  <si>
    <t>randstad</t>
  </si>
  <si>
    <t>0909</t>
  </si>
  <si>
    <t>September 1st to 30th, 2009</t>
  </si>
  <si>
    <t>Sep09</t>
  </si>
  <si>
    <t>End Date(mm/dd/yy)</t>
  </si>
  <si>
    <t>somos</t>
  </si>
  <si>
    <t>RealWorld Systems Inc.</t>
  </si>
  <si>
    <t>RealWorld</t>
  </si>
  <si>
    <t>RMI Group (Canada) Inc.</t>
  </si>
  <si>
    <t>RMI</t>
  </si>
  <si>
    <t>LAW FOUNDATION OF ONTARIO</t>
  </si>
  <si>
    <t>LICENCE APPEAL TRIBUNAL</t>
  </si>
  <si>
    <t>Project/Assignment Name</t>
  </si>
  <si>
    <t>Project/Assignment Contract #</t>
  </si>
  <si>
    <t>PROVINCIAL SCHOOLS AUTHORITY</t>
  </si>
  <si>
    <t>PUBLIC SERVICE GRIEVANCE BOARD</t>
  </si>
  <si>
    <t>SOCIAL BENEFITS TRIBUNAL</t>
  </si>
  <si>
    <t>SOLDIERS' AID COMMISSION</t>
  </si>
  <si>
    <t>ST. LAWRENCE PARKS COMMISSION</t>
  </si>
  <si>
    <t>Ecole de langues La Cite Inc.</t>
  </si>
  <si>
    <t>ecolecite</t>
  </si>
  <si>
    <t>ERIN Research Inc.</t>
  </si>
  <si>
    <t>erinresear</t>
  </si>
  <si>
    <t>ernstyoung</t>
  </si>
  <si>
    <t>EVIDENCE (Ontario Association of Youth Employment Centres o/a)</t>
  </si>
  <si>
    <t>evidence</t>
  </si>
  <si>
    <t>Fair Findings Inc.</t>
  </si>
  <si>
    <t>fairfind</t>
  </si>
  <si>
    <t>French Evaluation Services Inc.</t>
  </si>
  <si>
    <t>frencheval</t>
  </si>
  <si>
    <t>Grant Thornton LLP</t>
  </si>
  <si>
    <t>grantthorn</t>
  </si>
  <si>
    <t>Hickling, Arthurs, Low Corporation</t>
  </si>
  <si>
    <t>Energy and Infrastructure</t>
  </si>
  <si>
    <t>ALCOHOL AND GAMING COMMISSION OF ONTARIO</t>
  </si>
  <si>
    <t>ART GALLERY OF ONTARIO</t>
  </si>
  <si>
    <t>CITIZENS' COUNCIL</t>
  </si>
  <si>
    <t>DEPOSIT INSURANCE CORPORATION OF ONTARIO</t>
  </si>
  <si>
    <t>ECHO: IMPROVING WOMEN'S HEALTH IN ONTARIO</t>
  </si>
  <si>
    <t>EDUCATION QUALITY AND ACCOUNTABILITY OFFICE</t>
  </si>
  <si>
    <t>ELECTRICAL SAFETY AUTHORITY</t>
  </si>
  <si>
    <t>FIRE MARSHAL'S PUBLIC FIRE SAFETY COUNCIL</t>
  </si>
  <si>
    <t>FRIENDS OF THE GREENBELT FOUNDATION</t>
  </si>
  <si>
    <t>GREATER LONDON INTERNATIONAL AIRPORT AUTHORITY</t>
  </si>
  <si>
    <t>GREATER TORONTO AIRPORTS AUTHORITY</t>
  </si>
  <si>
    <t>HUMAN RIGHTS LEGAL SUPPORT CENTRE</t>
  </si>
  <si>
    <t>HYDRO ONE INC.</t>
  </si>
  <si>
    <t>INDEPENDENT ELECTRICITY SYSTEM OPERATOR (IESO)</t>
  </si>
  <si>
    <t>Carswell, a division of Thomson Reuters Canada Limited</t>
  </si>
  <si>
    <t>carswell</t>
  </si>
  <si>
    <t>Dean Group - PED Holdings Ltd.</t>
  </si>
  <si>
    <t>0908</t>
  </si>
  <si>
    <t>August 1st to 31st, 2009</t>
  </si>
  <si>
    <t>Aug09</t>
  </si>
  <si>
    <t>General Office Products</t>
  </si>
  <si>
    <t>Assurance</t>
  </si>
  <si>
    <t>Controllership and Business Advisory</t>
  </si>
  <si>
    <t>Information Management and Information Technology Audit</t>
  </si>
  <si>
    <t>Investigative and Forensic Accounting</t>
  </si>
  <si>
    <t>Performance Measurement</t>
  </si>
  <si>
    <t>Monitoring/Review of Compliance with Standards</t>
  </si>
  <si>
    <t>Needs Assessment</t>
  </si>
  <si>
    <t>Evaluability Assessment</t>
  </si>
  <si>
    <t>Implementation/Process Evaluation</t>
  </si>
  <si>
    <t>Impact/Outcome Evaluation</t>
  </si>
  <si>
    <t>Program Review</t>
  </si>
  <si>
    <t>Efficiency Assessment</t>
  </si>
  <si>
    <t>French Language Evaluation - Verbal</t>
  </si>
  <si>
    <t>French Language Evaluation - Written</t>
  </si>
  <si>
    <t>French Language Evaluation - Combined Verbal/Written</t>
  </si>
  <si>
    <t>French Language Evaluation - Customized Testing</t>
  </si>
  <si>
    <t>French Language Evaluation - Auxilliary Services</t>
  </si>
  <si>
    <t>French Language Skills Training - Individual Tutoring</t>
  </si>
  <si>
    <t>Lease Term</t>
  </si>
  <si>
    <t>Number of months in lease.</t>
  </si>
  <si>
    <t>French Language Skills Training - Written, Classroom Training 2-4 students</t>
  </si>
  <si>
    <t>French Language Skills Training - Written, Classroom Training 5-15 students</t>
  </si>
  <si>
    <t>French Language Skills Training - Teleconferencing for up to 5 students</t>
  </si>
  <si>
    <t>MGS-IBM-VLA-001</t>
  </si>
  <si>
    <t>ONTARIO REALTY CORPORATION</t>
  </si>
  <si>
    <t>ONTARIO TOURISM MARKETING PARTNERSHIP CORPORATION</t>
  </si>
  <si>
    <t>ONTARIO TRILLIUM FOUNDATION</t>
  </si>
  <si>
    <t>ORTECH CORPORATION</t>
  </si>
  <si>
    <t>OWEN SOUND TRANSPORTATION COMPANY LIMITED</t>
  </si>
  <si>
    <t>PUBLIC INTEREST COMMITTEE</t>
  </si>
  <si>
    <t>RAPTORS FOUNDATION</t>
  </si>
  <si>
    <t>REAL ESTATE COUNCIL OF ONTARIO</t>
  </si>
  <si>
    <t>ROYAL BOTANICAL GARDENS</t>
  </si>
  <si>
    <t>VOR-1017</t>
  </si>
  <si>
    <t>Web Collaboration Solutions &amp; Services</t>
  </si>
  <si>
    <t>SCIENCE NORTH (CENTRE)</t>
  </si>
  <si>
    <t>SOCIAL HOUSING SERVICES CORPORATION</t>
  </si>
  <si>
    <t>ST. LAWRENCE SEAWAY MANAGEMENT CORPORATION</t>
  </si>
  <si>
    <t>STADIUM CORPORATION OF ONTARIO LIMITED</t>
  </si>
  <si>
    <t>TARION WARRANTY CORPORATION</t>
  </si>
  <si>
    <t>Ministry/Agency</t>
  </si>
  <si>
    <t>Cost for Additional Licenses</t>
  </si>
  <si>
    <t>0902</t>
  </si>
  <si>
    <t>February 1st to 28th, 2009</t>
  </si>
  <si>
    <t>Feb09</t>
  </si>
  <si>
    <t>THUNDER BAY INTERNATIONAL AIRPORTS AUTHORITY INC.</t>
  </si>
  <si>
    <t>TORONTO ISLANDS RESIDENTIAL COMMUNITY TRUST CORPORATION</t>
  </si>
  <si>
    <t>(max length for each is 250 characters)</t>
  </si>
  <si>
    <t>Field List</t>
  </si>
  <si>
    <t>Either the number of licenses being procured by the client, or the number of users if additional costs are being reported.</t>
  </si>
  <si>
    <t>TRANSITIONAL COUNCIL OF THE COLLEGE OF NATUROPATHS OF ONTARIO</t>
  </si>
  <si>
    <t>Either daily rate (per diem) or cost per unit.
Mandatory field.</t>
  </si>
  <si>
    <t>Combination of Annual Maintenance Cost and Annual Technical Support for the solution</t>
  </si>
  <si>
    <t>Total cost of consultant services for this solution.</t>
  </si>
  <si>
    <t>Service Window used for technical support.
Either:
Service Window 1;
Service Window 2; or
Service Window 3;</t>
  </si>
  <si>
    <t xml:space="preserve">What role are the consultant(s) performing for the solution?
For example: "Software Specialist; business analyst"
Please refer Lookup Sheet for a list of roles for each VOR.
</t>
  </si>
  <si>
    <t>Project Manager</t>
  </si>
  <si>
    <t>System Administrator</t>
  </si>
  <si>
    <t>Incident Manager</t>
  </si>
  <si>
    <t>Business Transformation Specialist</t>
  </si>
  <si>
    <t>Total Billed Amount</t>
  </si>
  <si>
    <t>Total cost of services for this contract.
Mandatory field.</t>
  </si>
  <si>
    <t>COUNCIL OF THE COLLEGE OF DENTAL TECHNOLOGISTS OF ONTARIO</t>
  </si>
  <si>
    <t>COUNCIL OF THE COLLEGE OF DENTURISTS OF ONTARIO</t>
  </si>
  <si>
    <t>Design Development and Delivery of Classroom Training - Personal Effectiveness</t>
  </si>
  <si>
    <t>JUSTICES OF THE PEACE APPOINTMENTS ADVISORY COMMITTEE</t>
  </si>
  <si>
    <t>JUSTICES OF THE PEACE REVIEW COUNCIL</t>
  </si>
  <si>
    <t>KAWARTHA HIGHLANDS SIGNATURE SITE PARK MANAGEMENT ADVISORY BOARD</t>
  </si>
  <si>
    <t>LAKE OF THE WOODS CONTROL BOARD</t>
  </si>
  <si>
    <t>OFFICE OF THE EMPLOYER ADVISER</t>
  </si>
  <si>
    <t>2. Field List Column</t>
  </si>
  <si>
    <t>Training Specialist</t>
  </si>
  <si>
    <t>NIAGARA FALLS BRIDGE COMMISSION</t>
  </si>
  <si>
    <t>OAK RIDGES MORAINE FOUNDATION</t>
  </si>
  <si>
    <t>ONTARIO ECONOMIC FORECAST COUNCIL</t>
  </si>
  <si>
    <t>The contract value of the project/assignment (or the ceiling price of an project/assignment).</t>
  </si>
  <si>
    <t>If this an extension, please only input the value of the extension alone, not the combined value of the original contract and the extension.</t>
  </si>
  <si>
    <t>3016676 Canada Inc. o/a CILFO</t>
  </si>
  <si>
    <t>cilfo</t>
  </si>
  <si>
    <t>A.B. Bilingual Services Inc.</t>
  </si>
  <si>
    <t>A.T. Kearney Co.</t>
  </si>
  <si>
    <t>atkearney</t>
  </si>
  <si>
    <t>barbaraher</t>
  </si>
  <si>
    <t>OSS-075374</t>
  </si>
  <si>
    <t>Acend Learning Corporation (Dubois Training Solutions)</t>
  </si>
  <si>
    <t>acendlearn</t>
  </si>
  <si>
    <t>ACRA Training and Consulting</t>
  </si>
  <si>
    <t>acratrain</t>
  </si>
  <si>
    <t>Asset Computer Personnel Corp.</t>
  </si>
  <si>
    <t>Avanade Canada Inc.</t>
  </si>
  <si>
    <t>1103</t>
  </si>
  <si>
    <t>March 1st to 31st, 2011</t>
  </si>
  <si>
    <t>Mar11</t>
  </si>
  <si>
    <t>COUNCIL OF THE ONTARIO COLLEGE OF SOCIAL WORKERS AND SOCIAL SERVICE WORKERS</t>
  </si>
  <si>
    <t>COUNCIL OF THE ONTARIO COLLEGE OF TEACHERS</t>
  </si>
  <si>
    <t>COUNCIL OF THE ONTARIO PROFESSIONAL FORESTERS ASSOCIATION</t>
  </si>
  <si>
    <t>COUNCIL OF THE REGISTERED INSURANCE BROKERS OF ONTARIO</t>
  </si>
  <si>
    <t>COUNCIL OF THE ROYAL COLLEGE OF DENTAL SURGEONS OF ONTARIO</t>
  </si>
  <si>
    <t>CRIMINAL RULES COMMITTEE</t>
  </si>
  <si>
    <t>StartRow</t>
  </si>
  <si>
    <t>Hewlett-Packard (Canada) Co.</t>
  </si>
  <si>
    <t>IBM Canada Ltd.</t>
  </si>
  <si>
    <t>MTS Allstream Inc.</t>
  </si>
  <si>
    <t>SPM Group Ltd.</t>
  </si>
  <si>
    <t>DEPUTY JUDGES COUNCIL</t>
  </si>
  <si>
    <t>FAMILY RULES COMMITTEE</t>
  </si>
  <si>
    <t>FISH AND WILDLIFE HERITAGE COMMISSION</t>
  </si>
  <si>
    <t>FRESHWATER FISH MARKETING CORPORATION</t>
  </si>
  <si>
    <t>Region / City / Town</t>
  </si>
  <si>
    <t>Services (GS)</t>
  </si>
  <si>
    <t>Region or City / Town where service was provided
Mandatory field.</t>
  </si>
  <si>
    <t>RFS / Contract Number</t>
  </si>
  <si>
    <t>Assignment Role</t>
  </si>
  <si>
    <t>Service Category / Sub-Category</t>
  </si>
  <si>
    <t>Service Stream that assignment RFS drawn up under.
For a list of service streams and sub-categories, please consult the Lookup sheet.
Mandatory field.</t>
  </si>
  <si>
    <t>Select Agreement OPS</t>
  </si>
  <si>
    <t>Select Agreement BPS</t>
  </si>
  <si>
    <t>Enterprise Agreement OPS</t>
  </si>
  <si>
    <t>Enterprise Agreement BPS</t>
  </si>
  <si>
    <t>75S60720</t>
  </si>
  <si>
    <t>75S60721</t>
  </si>
  <si>
    <t>75E60215</t>
  </si>
  <si>
    <t>75E60216</t>
  </si>
  <si>
    <t>Ministries/Clusters/Agencies</t>
  </si>
  <si>
    <t>Ministry</t>
  </si>
  <si>
    <t>Agency</t>
  </si>
  <si>
    <t>Total Plan Cost</t>
  </si>
  <si>
    <t>FINANCIAL SERVICES TRIBUNAL</t>
  </si>
  <si>
    <t>FIRE SAFETY COMMISSION</t>
  </si>
  <si>
    <t>GRAIN FINANCIAL PROTECTION BOARD</t>
  </si>
  <si>
    <t>HEALING ARTS RADIATION PROTECTION COMMISSION</t>
  </si>
  <si>
    <t>HEALTH PROFESSIONS APPEAL AND REVIEW BOARD</t>
  </si>
  <si>
    <t>HEALTH PROFESSIONS REGULATORY ADVISORY COUNCIL</t>
  </si>
  <si>
    <t>HEALTH SERVICES APPEAL AND REVIEW BOARD</t>
  </si>
  <si>
    <t>HUMAN RIGHTS TRIBUNAL OF ONTARIO</t>
  </si>
  <si>
    <t>INVESTMENT ADVISORY COMMITTEE OF THE PUBLIC GUARDIAN AND TRUSTEE</t>
  </si>
  <si>
    <t>JUSTICES OF THE PEACE REMUNERATION COMMISSION</t>
  </si>
  <si>
    <t>LANGUAGES OF INSTRUCTION COMMISSION OF ONTARIO</t>
  </si>
  <si>
    <t>LIQUOR CONTROL BOARD OF ONTARIO</t>
  </si>
  <si>
    <t>ONTARIO ADVISORY COMMITTEE ON HIV/AIDS</t>
  </si>
  <si>
    <t>ONTARIO ENERGY BOARD</t>
  </si>
  <si>
    <t>ONTARIO FARM PRODUCTS MARKETING COMMISSION</t>
  </si>
  <si>
    <t>ONTARIO FILM REVIEW BOARD</t>
  </si>
  <si>
    <t>ONTARIO FOOD TERMINAL BOARD</t>
  </si>
  <si>
    <t>ONTARIO GEOGRAPHIC NAMES BOARD</t>
  </si>
  <si>
    <t>ONTARIO HIGHWAY TRANSPORT BOARD</t>
  </si>
  <si>
    <t>ONTARIO HUMAN RIGHTS COMMISSION</t>
  </si>
  <si>
    <t>ONTARIO LABOUR RELATIONS BOARD</t>
  </si>
  <si>
    <t>ONTARIO MEDAL FOR YOUNG VOLUNTEERS ADVISORY COUNCIL</t>
  </si>
  <si>
    <t>ONTARIO MEDIA DEVELOPMENT CORPORATION</t>
  </si>
  <si>
    <t>1. VOR IDs</t>
  </si>
  <si>
    <t>Total Product Cost</t>
  </si>
  <si>
    <t>ONTARIO NORTHLAND TRANSPORTATION COMMISSION</t>
  </si>
  <si>
    <t>MINISTER'S ADVISORY COUNCIL</t>
  </si>
  <si>
    <t>ONTARIO SPECIAL EDUCATION (FRENCH) TRIBUNAL</t>
  </si>
  <si>
    <t>PESTICIDES ADVISORY COMMITTEE</t>
  </si>
  <si>
    <t>POSTSECONDARY EDUCATION QUALITY ASSESSMENT BOARD</t>
  </si>
  <si>
    <t>PROVINCE OF ONTARIO MEDAL FOR FIREFIGHTERS BRAVERY ADVISORY COUNCIL</t>
  </si>
  <si>
    <t>LANDLORD AND TENANT BOARD</t>
  </si>
  <si>
    <t>See the Lookup Sheet for a list of Product Categories.</t>
  </si>
  <si>
    <t>The Product Code of the software package or device that you are providing.</t>
  </si>
  <si>
    <t>The Name of the device's manufacturer</t>
  </si>
  <si>
    <t xml:space="preserve">Select
or
Enterprise
</t>
  </si>
  <si>
    <t>Plan Name</t>
  </si>
  <si>
    <t>Project &amp; Portfolio Management (PPM) Solution, Maintenance &amp; Support and Training Services</t>
  </si>
  <si>
    <t xml:space="preserve">What role are the consultant(s) performing for the project/assignment? What is the role level (either 1, 2 or 3)?
For example: "Programmer/Analyst level 2; business analyst level 3"
Please refer Lookup Sheet for a list of roles for each VOR.
</t>
  </si>
  <si>
    <t>The total amount of data usage for the month in megabytes.</t>
  </si>
  <si>
    <t>This transaction's client enrollment number.</t>
  </si>
  <si>
    <t xml:space="preserve">Is this project/assignment an extension or renewal of a previously reported project/assignment?
YES if this is an extension, or leave cell blank if this is an original contract.
</t>
  </si>
  <si>
    <t>What is the total cost for Features/Options the client has for this plan or phone model within the reporting period?</t>
  </si>
  <si>
    <t xml:space="preserve">Installation &amp; Configuration Costs.
All costs associated with the installation and system configuration of the software package.
</t>
  </si>
  <si>
    <t>LAKEHEAD UNIVERSITY BOARD OF GOVERNORS</t>
  </si>
  <si>
    <t>LAURENTIAN UNIVERSITY BOARD OF GOVERNORS</t>
  </si>
  <si>
    <t>LEGAL AID ONTARIO</t>
  </si>
  <si>
    <t>MCMASTER UNIVERSITY BOARD OF GOVERNORS</t>
  </si>
  <si>
    <t>MCMICHAEL CANADIAN ART COLLECTION</t>
  </si>
  <si>
    <t>METROPOLITAN TORONTO CONVENTION CENTRE CORPORATION</t>
  </si>
  <si>
    <t>MUNICIPAL PROPERTY ASSESSMENT CORPORATION</t>
  </si>
  <si>
    <t>NIPISSING UNIVERSITY BOARD OF GOVERNORS</t>
  </si>
  <si>
    <t>NORTH PICKERING DEVELOPMENT CORPORATION</t>
  </si>
  <si>
    <t>NORTHERN ONTARIO GROW BONDS CORPORATION</t>
  </si>
  <si>
    <t>Security Management Services</t>
  </si>
  <si>
    <t>Technical Standards - XML</t>
  </si>
  <si>
    <t>Technical Standards - CSS</t>
  </si>
  <si>
    <t>Technical Standards - XHTML</t>
  </si>
  <si>
    <t>Tran Type - License</t>
  </si>
  <si>
    <t>Tran Type - Upgrade</t>
  </si>
  <si>
    <t>Tran Type - Maintenance</t>
  </si>
  <si>
    <t>Tran Type - Support</t>
  </si>
  <si>
    <t>Plan Category - e-Meeting</t>
  </si>
  <si>
    <t>Plan Category - e-Support</t>
  </si>
  <si>
    <t>Plan Category - e-Training</t>
  </si>
  <si>
    <t>Plan Category - Large Event</t>
  </si>
  <si>
    <t>License Category - Client</t>
  </si>
  <si>
    <t>License Category - Server</t>
  </si>
  <si>
    <t>Tourism</t>
  </si>
  <si>
    <t>Training, Colleges and Universities</t>
  </si>
  <si>
    <t>Transportation</t>
  </si>
  <si>
    <t>Women's Directorate</t>
  </si>
  <si>
    <t>ADVERTISING REVIEW BOARD</t>
  </si>
  <si>
    <t>ADVISORY COUNCIL ON SPECIAL EDUCATION</t>
  </si>
  <si>
    <t>AGRICORP</t>
  </si>
  <si>
    <t>AGRICULTURAL RESEARCH INSTITUTE OF ONTARIO</t>
  </si>
  <si>
    <t>AGRICULTURE, FOOD AND RURAL AFFAIRS APPEAL TRIBUNAL</t>
  </si>
  <si>
    <t>ALGONQUIN FORESTRY AUTHORITY</t>
  </si>
  <si>
    <t>ANIMAL CARE REVIEW BOARD</t>
  </si>
  <si>
    <t>BOARD OF NEGOTIATION</t>
  </si>
  <si>
    <t>BUILDING CODE COMMISSION</t>
  </si>
  <si>
    <t>BUILDING MATERIALS EVALUATION COMMISSION</t>
  </si>
  <si>
    <t>CHILD AND FAMILY SERVICES REVIEW BOARD</t>
  </si>
  <si>
    <t>PROVINCIAL JUDGES PENSION BOARD</t>
  </si>
  <si>
    <t>PROVINCIAL JUDGES REMUNERATION COMMISSION</t>
  </si>
  <si>
    <t>ecolelangu</t>
  </si>
  <si>
    <t>ONTARIO, EASTERN ONTARIO AND NORTHERN ONTARIO DEVELOPMENT CORPORATIONS</t>
  </si>
  <si>
    <t>BIOPHARMACEUTICAL INVESTMENT PROGRAM MARKETING ADVISORY COMMITTEE (BIPMAC)</t>
  </si>
  <si>
    <t>1005</t>
  </si>
  <si>
    <t>1011</t>
  </si>
  <si>
    <t>Validation Type</t>
  </si>
  <si>
    <t>1354234ont</t>
  </si>
  <si>
    <t>asmclellan</t>
  </si>
  <si>
    <t>Accenture Inc.</t>
  </si>
  <si>
    <t>achievonet</t>
  </si>
  <si>
    <t>Adastra Corporation</t>
  </si>
  <si>
    <t>adastra</t>
  </si>
  <si>
    <t>Advanced Knowledge Innovations Inc.</t>
  </si>
  <si>
    <t>Ajilon Canada Inc.</t>
  </si>
  <si>
    <t>AKS Consulting Ltd.</t>
  </si>
  <si>
    <t>aksconsult</t>
  </si>
  <si>
    <t>ats</t>
  </si>
  <si>
    <t>ASA Systems Technology Inc.</t>
  </si>
  <si>
    <t>asasystems</t>
  </si>
  <si>
    <t>Aversan Inc.</t>
  </si>
  <si>
    <t>aversan</t>
  </si>
  <si>
    <t>Avli Group Ltd.</t>
  </si>
  <si>
    <t>B Wyze Inc.</t>
  </si>
  <si>
    <t>Ban Partners Inc.</t>
  </si>
  <si>
    <t>banpartner</t>
  </si>
  <si>
    <t>Bell Aliant Regional Communications, LP</t>
  </si>
  <si>
    <t>Bevertec CST Inc.</t>
  </si>
  <si>
    <t>Blue Oaks Solutions Inc.</t>
  </si>
  <si>
    <t>boudreaues</t>
  </si>
  <si>
    <t>Braestone Group Ltd.</t>
  </si>
  <si>
    <t>braestone</t>
  </si>
  <si>
    <t>Institute on Governance</t>
  </si>
  <si>
    <t>institgov</t>
  </si>
  <si>
    <t>jamesdoche</t>
  </si>
  <si>
    <t>Janine A. Higgins</t>
  </si>
  <si>
    <t>janinehigg</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</si>
</sst>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quot;$&quot;#,##0"/>
    <numFmt numFmtId="174" formatCode="&quot;$&quot;#,##0.00"/>
    <numFmt numFmtId="175" formatCode="[$$-409]#,##0.00"/>
    <numFmt numFmtId="176" formatCode="mm/dd/yy;@"/>
    <numFmt numFmtId="177" formatCode="m/d/yy"/>
    <numFmt numFmtId="178" formatCode="&quot;Yes&quot;;&quot;Yes&quot;;&quot;No&quot;"/>
    <numFmt numFmtId="179" formatCode="&quot;True&quot;;&quot;True&quot;;&quot;False&quot;"/>
    <numFmt numFmtId="180" formatCode="&quot;On&quot;;&quot;On&quot;;&quot;Off&quot;"/>
    <numFmt numFmtId="181" formatCode="m/dd/yyyy"/>
    <numFmt numFmtId="182" formatCode="\3.\1\5"/>
    <numFmt numFmtId="183" formatCode="\3.\3"/>
    <numFmt numFmtId="184" formatCode="\3.\1"/>
    <numFmt numFmtId="185" formatCode="\3.\1\4"/>
    <numFmt numFmtId="186" formatCode="\3.\1\3"/>
    <numFmt numFmtId="187" formatCode="\2.\1\8"/>
    <numFmt numFmtId="188" formatCode="\2.\1\7"/>
    <numFmt numFmtId="189" formatCode="\2.\1\5"/>
    <numFmt numFmtId="190" formatCode="\2.\7"/>
    <numFmt numFmtId="191" formatCode="\2.\6"/>
    <numFmt numFmtId="192" formatCode="\2.\3"/>
    <numFmt numFmtId="193" formatCode="\1.\8"/>
    <numFmt numFmtId="194" formatCode="\1.\7"/>
    <numFmt numFmtId="195" formatCode="\1.\6"/>
    <numFmt numFmtId="196" formatCode="\1.\5"/>
    <numFmt numFmtId="197" formatCode="\1.\4"/>
    <numFmt numFmtId="198" formatCode="\1.\3"/>
    <numFmt numFmtId="199" formatCode="\1.\1"/>
    <numFmt numFmtId="200" formatCode="\2\3"/>
    <numFmt numFmtId="201" formatCode="\2\2"/>
    <numFmt numFmtId="202" formatCode="\1\6"/>
    <numFmt numFmtId="203" formatCode="\2"/>
    <numFmt numFmtId="204" formatCode="\1"/>
    <numFmt numFmtId="205" formatCode="[$€-2]\ #,##0.00_);[Red]\([$€-2]\ #,##0.00\)"/>
    <numFmt numFmtId="206" formatCode="\T\o\t\a\l\ \P\r\od\u\c\t\ \C\os\t"/>
    <numFmt numFmtId="207" formatCode="\O\the\r\ \C\os\ts"/>
    <numFmt numFmtId="208" formatCode="m/dd/yy"/>
    <numFmt numFmtId="209" formatCode="\1\1"/>
    <numFmt numFmtId="210" formatCode="\10"/>
    <numFmt numFmtId="211" formatCode="\9"/>
    <numFmt numFmtId="212" formatCode="\8"/>
    <numFmt numFmtId="213" formatCode="\7"/>
    <numFmt numFmtId="214" formatCode="\6"/>
    <numFmt numFmtId="215" formatCode="\5"/>
    <numFmt numFmtId="216" formatCode="\4"/>
    <numFmt numFmtId="217" formatCode="\3"/>
  </numFmts>
  <fonts count="41">
    <font>
      <sz val="10"/>
      <name val="Arial"/>
      <family val="0"/>
    </font>
    <font>
      <b/>
      <sz val="10"/>
      <name val="Arial"/>
      <family val="2"/>
    </font>
    <font>
      <u val="single"/>
      <sz val="10"/>
      <color indexed="12"/>
      <name val="Arial"/>
      <family val="2"/>
    </font>
    <font>
      <u val="single"/>
      <sz val="10"/>
      <color indexed="36"/>
      <name val="Arial"/>
      <family val="2"/>
    </font>
    <font>
      <sz val="8"/>
      <name val="Tahoma"/>
      <family val="2"/>
    </font>
    <font>
      <sz val="10"/>
      <color indexed="8"/>
      <name val="Arial"/>
      <family val="2"/>
    </font>
    <font>
      <sz val="10"/>
      <color indexed="10"/>
      <name val="Arial"/>
      <family val="2"/>
    </font>
    <font>
      <b/>
      <sz val="16"/>
      <color indexed="8"/>
      <name val="Arial"/>
      <family val="2"/>
    </font>
    <font>
      <b/>
      <sz val="8"/>
      <name val="Tahoma"/>
      <family val="2"/>
    </font>
    <font>
      <b/>
      <sz val="8"/>
      <name val="Arial"/>
      <family val="2"/>
    </font>
    <font>
      <b/>
      <sz val="10"/>
      <color indexed="8"/>
      <name val="Arial"/>
      <family val="2"/>
    </font>
    <font>
      <b/>
      <sz val="10"/>
      <color indexed="12"/>
      <name val="Arial"/>
      <family val="2"/>
    </font>
    <font>
      <b/>
      <sz val="10"/>
      <color indexed="17"/>
      <name val="Arial"/>
      <family val="2"/>
    </font>
    <font>
      <sz val="10"/>
      <color indexed="17"/>
      <name val="Arial"/>
      <family val="2"/>
    </font>
    <font>
      <sz val="10"/>
      <color indexed="12"/>
      <name val="Arial"/>
      <family val="2"/>
    </font>
    <font>
      <b/>
      <sz val="12"/>
      <name val="Arial"/>
      <family val="2"/>
    </font>
    <font>
      <b/>
      <sz val="10"/>
      <name val="Arial Unicode MS"/>
      <family val="2"/>
    </font>
    <font>
      <sz val="8"/>
      <name val="Arial"/>
      <family val="2"/>
    </font>
    <font>
      <b/>
      <sz val="10"/>
      <color indexed="13"/>
      <name val="Arial"/>
      <family val="2"/>
    </font>
    <font>
      <b/>
      <sz val="10"/>
      <color indexed="9"/>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22"/>
      <name val="Arial"/>
      <family val="0"/>
    </font>
    <font>
      <b/>
      <sz val="10"/>
      <color indexed="22"/>
      <name val="Arial"/>
      <family val="0"/>
    </font>
    <font>
      <b/>
      <i/>
      <sz val="10"/>
      <color indexed="55"/>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1" fillId="0" borderId="10" xfId="0" applyFont="1" applyBorder="1" applyAlignment="1">
      <alignment/>
    </xf>
    <xf numFmtId="0" fontId="9" fillId="0" borderId="0" xfId="0" applyFont="1" applyAlignment="1">
      <alignment/>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 fillId="0" borderId="0" xfId="0" applyFont="1" applyAlignment="1">
      <alignment/>
    </xf>
    <xf numFmtId="0" fontId="0" fillId="0" borderId="0" xfId="0" applyAlignment="1">
      <alignment/>
    </xf>
    <xf numFmtId="0" fontId="5" fillId="0" borderId="7" xfId="57" applyFont="1" applyFill="1" applyBorder="1" applyAlignment="1">
      <alignment horizontal="left"/>
      <protection/>
    </xf>
    <xf numFmtId="0" fontId="7" fillId="8" borderId="0" xfId="0" applyFont="1" applyFill="1" applyAlignment="1">
      <alignment horizontal="center"/>
    </xf>
    <xf numFmtId="0" fontId="0" fillId="8" borderId="0" xfId="0" applyFill="1" applyAlignment="1">
      <alignment/>
    </xf>
    <xf numFmtId="0" fontId="0" fillId="8" borderId="11" xfId="0" applyFill="1" applyBorder="1" applyAlignment="1">
      <alignment/>
    </xf>
    <xf numFmtId="0" fontId="0" fillId="8" borderId="12" xfId="0" applyFill="1" applyBorder="1" applyAlignment="1">
      <alignment/>
    </xf>
    <xf numFmtId="0" fontId="0" fillId="8" borderId="13" xfId="0" applyFill="1" applyBorder="1" applyAlignment="1">
      <alignment/>
    </xf>
    <xf numFmtId="0" fontId="1" fillId="8" borderId="1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0" xfId="0" applyFill="1" applyBorder="1" applyAlignment="1">
      <alignment/>
    </xf>
    <xf numFmtId="0" fontId="0" fillId="8" borderId="15"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0" borderId="0" xfId="0" applyNumberFormat="1" applyAlignment="1" quotePrefix="1">
      <alignment/>
    </xf>
    <xf numFmtId="0" fontId="9" fillId="0" borderId="10" xfId="0" applyFont="1" applyBorder="1" applyAlignment="1">
      <alignment/>
    </xf>
    <xf numFmtId="0" fontId="9" fillId="0" borderId="10" xfId="0" applyFont="1" applyBorder="1" applyAlignment="1">
      <alignment/>
    </xf>
    <xf numFmtId="11" fontId="1" fillId="0" borderId="0" xfId="0" applyNumberFormat="1" applyFont="1" applyAlignment="1">
      <alignment/>
    </xf>
    <xf numFmtId="49" fontId="9" fillId="0" borderId="0" xfId="0" applyNumberFormat="1" applyFont="1" applyFill="1" applyAlignment="1">
      <alignment/>
    </xf>
    <xf numFmtId="0" fontId="9" fillId="8" borderId="18" xfId="0" applyFont="1" applyFill="1" applyBorder="1" applyAlignment="1">
      <alignment horizontal="center"/>
    </xf>
    <xf numFmtId="0" fontId="9" fillId="8" borderId="18" xfId="0" applyNumberFormat="1" applyFont="1" applyFill="1" applyBorder="1" applyAlignment="1">
      <alignment horizontal="center"/>
    </xf>
    <xf numFmtId="0" fontId="1" fillId="8" borderId="18" xfId="0" applyFont="1" applyFill="1" applyBorder="1" applyAlignment="1">
      <alignment/>
    </xf>
    <xf numFmtId="0" fontId="1" fillId="8" borderId="18" xfId="0" applyFont="1" applyFill="1" applyBorder="1" applyAlignment="1">
      <alignment horizontal="center"/>
    </xf>
    <xf numFmtId="0" fontId="1" fillId="8" borderId="18" xfId="0" applyNumberFormat="1" applyFont="1" applyFill="1" applyBorder="1" applyAlignment="1">
      <alignment horizontal="center"/>
    </xf>
    <xf numFmtId="0" fontId="9" fillId="3" borderId="18" xfId="0" applyFont="1" applyFill="1" applyBorder="1" applyAlignment="1">
      <alignment horizontal="center"/>
    </xf>
    <xf numFmtId="0" fontId="9" fillId="3" borderId="18" xfId="0" applyNumberFormat="1" applyFont="1" applyFill="1" applyBorder="1" applyAlignment="1">
      <alignment horizontal="center"/>
    </xf>
    <xf numFmtId="0" fontId="1" fillId="3" borderId="18" xfId="0" applyFont="1" applyFill="1" applyBorder="1" applyAlignment="1">
      <alignment horizontal="center"/>
    </xf>
    <xf numFmtId="0" fontId="1" fillId="3" borderId="18" xfId="0" applyNumberFormat="1" applyFont="1" applyFill="1" applyBorder="1" applyAlignment="1">
      <alignment horizontal="center"/>
    </xf>
    <xf numFmtId="0" fontId="1" fillId="3" borderId="18" xfId="0" applyFont="1" applyFill="1" applyBorder="1" applyAlignment="1">
      <alignment/>
    </xf>
    <xf numFmtId="0" fontId="9" fillId="4" borderId="18" xfId="0" applyFont="1" applyFill="1" applyBorder="1" applyAlignment="1">
      <alignment horizontal="center"/>
    </xf>
    <xf numFmtId="0" fontId="1" fillId="4" borderId="18" xfId="0" applyFont="1" applyFill="1" applyBorder="1" applyAlignment="1">
      <alignment horizontal="center"/>
    </xf>
    <xf numFmtId="0" fontId="1" fillId="4" borderId="18" xfId="0" applyNumberFormat="1" applyFont="1" applyFill="1" applyBorder="1" applyAlignment="1">
      <alignment horizontal="center"/>
    </xf>
    <xf numFmtId="0" fontId="1" fillId="4" borderId="18" xfId="0" applyFont="1" applyFill="1" applyBorder="1" applyAlignment="1">
      <alignment/>
    </xf>
    <xf numFmtId="0" fontId="1" fillId="0" borderId="0" xfId="0" applyFont="1" applyAlignment="1">
      <alignment horizontal="center"/>
    </xf>
    <xf numFmtId="0" fontId="0" fillId="8" borderId="18" xfId="0" applyFill="1" applyBorder="1" applyAlignment="1">
      <alignment/>
    </xf>
    <xf numFmtId="0" fontId="0" fillId="4" borderId="18" xfId="0" applyFill="1" applyBorder="1" applyAlignment="1">
      <alignment/>
    </xf>
    <xf numFmtId="0" fontId="0" fillId="3" borderId="18" xfId="0" applyFill="1" applyBorder="1" applyAlignment="1">
      <alignment/>
    </xf>
    <xf numFmtId="0" fontId="0" fillId="3" borderId="18" xfId="0" applyFont="1" applyFill="1" applyBorder="1" applyAlignment="1">
      <alignment/>
    </xf>
    <xf numFmtId="0" fontId="0" fillId="24" borderId="0" xfId="0" applyFill="1" applyAlignment="1">
      <alignment/>
    </xf>
    <xf numFmtId="0" fontId="6" fillId="24" borderId="0" xfId="0" applyFont="1" applyFill="1" applyAlignment="1">
      <alignment/>
    </xf>
    <xf numFmtId="0" fontId="5" fillId="24" borderId="0" xfId="0" applyFont="1" applyFill="1" applyAlignment="1">
      <alignment/>
    </xf>
    <xf numFmtId="0" fontId="0" fillId="24" borderId="0" xfId="0" applyNumberFormat="1" applyFill="1" applyAlignment="1" quotePrefix="1">
      <alignment/>
    </xf>
    <xf numFmtId="0" fontId="5" fillId="24" borderId="19" xfId="57" applyFont="1" applyFill="1" applyBorder="1" applyAlignment="1">
      <alignment horizontal="center"/>
      <protection/>
    </xf>
    <xf numFmtId="0" fontId="5" fillId="25" borderId="7" xfId="57" applyFont="1" applyFill="1" applyBorder="1" applyAlignment="1">
      <alignment horizontal="left"/>
      <protection/>
    </xf>
    <xf numFmtId="0" fontId="7" fillId="24" borderId="0" xfId="0" applyFont="1" applyFill="1" applyAlignment="1">
      <alignment horizontal="center"/>
    </xf>
    <xf numFmtId="0" fontId="0" fillId="24" borderId="0" xfId="0" applyFill="1" applyBorder="1" applyAlignment="1">
      <alignment/>
    </xf>
    <xf numFmtId="0" fontId="11" fillId="24" borderId="0" xfId="0" applyFont="1" applyFill="1" applyAlignment="1">
      <alignment/>
    </xf>
    <xf numFmtId="0" fontId="1" fillId="24" borderId="0" xfId="0" applyFont="1" applyFill="1" applyBorder="1" applyAlignment="1">
      <alignment horizontal="center"/>
    </xf>
    <xf numFmtId="0" fontId="5" fillId="25" borderId="7" xfId="57" applyFont="1" applyFill="1" applyBorder="1" applyAlignment="1">
      <alignment horizontal="right"/>
      <protection/>
    </xf>
    <xf numFmtId="0" fontId="1" fillId="4" borderId="0" xfId="0" applyFont="1" applyFill="1" applyAlignment="1">
      <alignment/>
    </xf>
    <xf numFmtId="0" fontId="1" fillId="3" borderId="0" xfId="0" applyFont="1" applyFill="1" applyAlignment="1">
      <alignment/>
    </xf>
    <xf numFmtId="0" fontId="0" fillId="4" borderId="0" xfId="0" applyFill="1" applyAlignment="1">
      <alignment/>
    </xf>
    <xf numFmtId="0" fontId="0" fillId="3" borderId="0" xfId="0" applyFill="1" applyAlignment="1">
      <alignment/>
    </xf>
    <xf numFmtId="0" fontId="15" fillId="20" borderId="18" xfId="0" applyFont="1" applyFill="1" applyBorder="1" applyAlignment="1">
      <alignment horizontal="center"/>
    </xf>
    <xf numFmtId="0" fontId="15" fillId="20" borderId="18" xfId="0" applyNumberFormat="1" applyFont="1" applyFill="1" applyBorder="1" applyAlignment="1">
      <alignment horizontal="center"/>
    </xf>
    <xf numFmtId="0" fontId="1" fillId="0" borderId="0" xfId="0" applyFont="1" applyFill="1" applyAlignment="1">
      <alignment/>
    </xf>
    <xf numFmtId="0" fontId="0" fillId="0" borderId="0" xfId="0" applyFill="1" applyAlignment="1">
      <alignment/>
    </xf>
    <xf numFmtId="0" fontId="16" fillId="3" borderId="18" xfId="0" applyFont="1" applyFill="1" applyBorder="1" applyAlignment="1">
      <alignment/>
    </xf>
    <xf numFmtId="0" fontId="0" fillId="3" borderId="18" xfId="0" applyFont="1" applyFill="1" applyBorder="1" applyAlignment="1">
      <alignment/>
    </xf>
    <xf numFmtId="0" fontId="0" fillId="20" borderId="18" xfId="0" applyFill="1" applyBorder="1" applyAlignment="1">
      <alignment/>
    </xf>
    <xf numFmtId="0" fontId="0" fillId="3" borderId="18" xfId="0" applyFill="1" applyBorder="1" applyAlignment="1">
      <alignment wrapText="1"/>
    </xf>
    <xf numFmtId="0" fontId="10" fillId="26" borderId="19" xfId="60" applyFont="1" applyFill="1" applyBorder="1" applyAlignment="1">
      <alignment horizontal="center"/>
      <protection/>
    </xf>
    <xf numFmtId="0" fontId="0" fillId="3" borderId="18" xfId="0" applyFont="1" applyFill="1" applyBorder="1" applyAlignment="1">
      <alignment/>
    </xf>
    <xf numFmtId="0" fontId="18" fillId="20" borderId="18" xfId="0" applyFont="1" applyFill="1" applyBorder="1" applyAlignment="1">
      <alignment/>
    </xf>
    <xf numFmtId="0" fontId="19" fillId="27" borderId="0" xfId="0" applyFont="1" applyFill="1" applyAlignment="1">
      <alignment horizontal="center"/>
    </xf>
    <xf numFmtId="0" fontId="15" fillId="20" borderId="18" xfId="0" applyFont="1" applyFill="1" applyBorder="1" applyAlignment="1">
      <alignment horizontal="right"/>
    </xf>
    <xf numFmtId="0" fontId="19" fillId="27" borderId="18" xfId="0" applyFont="1" applyFill="1" applyBorder="1" applyAlignment="1">
      <alignment horizontal="center"/>
    </xf>
    <xf numFmtId="0" fontId="0" fillId="0" borderId="18" xfId="0" applyFill="1" applyBorder="1" applyAlignment="1">
      <alignment/>
    </xf>
    <xf numFmtId="0" fontId="0" fillId="0" borderId="18" xfId="0" applyFont="1" applyFill="1" applyBorder="1" applyAlignment="1">
      <alignment/>
    </xf>
    <xf numFmtId="0" fontId="20" fillId="27" borderId="18" xfId="0" applyFont="1" applyFill="1" applyBorder="1" applyAlignment="1">
      <alignment horizontal="center"/>
    </xf>
    <xf numFmtId="0" fontId="10" fillId="26" borderId="0" xfId="60" applyFont="1" applyFill="1" applyBorder="1" applyAlignment="1">
      <alignment horizontal="center"/>
      <protection/>
    </xf>
    <xf numFmtId="0" fontId="1" fillId="20" borderId="20" xfId="0" applyFont="1" applyFill="1" applyBorder="1" applyAlignment="1">
      <alignment/>
    </xf>
    <xf numFmtId="0" fontId="1" fillId="20" borderId="18" xfId="0" applyFont="1" applyFill="1" applyBorder="1" applyAlignment="1">
      <alignment/>
    </xf>
    <xf numFmtId="0" fontId="10" fillId="26" borderId="18" xfId="59" applyFont="1" applyFill="1" applyBorder="1" applyAlignment="1">
      <alignment horizontal="center"/>
      <protection/>
    </xf>
    <xf numFmtId="0" fontId="0" fillId="0" borderId="7" xfId="0" applyBorder="1" applyAlignment="1">
      <alignment/>
    </xf>
    <xf numFmtId="0" fontId="5" fillId="0" borderId="0" xfId="59" applyFont="1" applyFill="1" applyBorder="1" applyAlignment="1">
      <alignment/>
      <protection/>
    </xf>
    <xf numFmtId="0" fontId="19" fillId="27" borderId="0" xfId="0" applyFont="1" applyFill="1" applyAlignment="1">
      <alignment/>
    </xf>
    <xf numFmtId="0" fontId="19" fillId="27" borderId="18" xfId="0" applyFont="1" applyFill="1" applyBorder="1" applyAlignment="1">
      <alignment/>
    </xf>
    <xf numFmtId="0" fontId="0" fillId="0" borderId="18" xfId="0" applyBorder="1" applyAlignment="1">
      <alignment/>
    </xf>
    <xf numFmtId="0" fontId="0" fillId="0" borderId="0" xfId="0" applyAlignment="1">
      <alignment horizontal="left"/>
    </xf>
    <xf numFmtId="0" fontId="1" fillId="8" borderId="18" xfId="0" applyFont="1" applyFill="1" applyBorder="1" applyAlignment="1">
      <alignment/>
    </xf>
    <xf numFmtId="0" fontId="16" fillId="3" borderId="18" xfId="0" applyFont="1" applyFill="1" applyBorder="1" applyAlignment="1">
      <alignment horizontal="center"/>
    </xf>
    <xf numFmtId="0" fontId="10" fillId="0" borderId="18" xfId="59" applyFont="1" applyFill="1" applyBorder="1" applyAlignment="1">
      <alignment wrapText="1"/>
      <protection/>
    </xf>
    <xf numFmtId="0" fontId="10" fillId="26" borderId="20" xfId="59" applyFont="1" applyFill="1" applyBorder="1" applyAlignment="1">
      <alignment horizontal="center"/>
      <protection/>
    </xf>
    <xf numFmtId="0" fontId="10" fillId="26" borderId="21" xfId="60" applyFont="1" applyFill="1" applyBorder="1" applyAlignment="1">
      <alignment horizontal="center"/>
      <protection/>
    </xf>
    <xf numFmtId="0" fontId="0" fillId="0" borderId="22" xfId="0" applyBorder="1" applyAlignment="1">
      <alignment/>
    </xf>
    <xf numFmtId="0" fontId="9" fillId="4" borderId="18" xfId="0" applyFont="1" applyFill="1" applyBorder="1" applyAlignment="1">
      <alignment/>
    </xf>
    <xf numFmtId="0" fontId="9" fillId="0" borderId="18" xfId="0" applyFont="1" applyBorder="1" applyAlignment="1">
      <alignment/>
    </xf>
    <xf numFmtId="0" fontId="9" fillId="0" borderId="18" xfId="0" applyFont="1" applyFill="1" applyBorder="1" applyAlignment="1">
      <alignment/>
    </xf>
    <xf numFmtId="0" fontId="1" fillId="20" borderId="18" xfId="0" applyFont="1" applyFill="1" applyBorder="1" applyAlignment="1">
      <alignment horizontal="center"/>
    </xf>
    <xf numFmtId="0" fontId="1" fillId="20" borderId="20" xfId="0" applyFont="1" applyFill="1" applyBorder="1" applyAlignment="1">
      <alignment horizontal="center"/>
    </xf>
    <xf numFmtId="0" fontId="0" fillId="0" borderId="18" xfId="0" applyFont="1" applyBorder="1" applyAlignment="1">
      <alignment/>
    </xf>
    <xf numFmtId="15" fontId="10" fillId="0" borderId="18" xfId="59" applyNumberFormat="1" applyFont="1" applyFill="1" applyBorder="1" applyAlignment="1">
      <alignment horizontal="right" wrapText="1"/>
      <protection/>
    </xf>
    <xf numFmtId="0" fontId="0" fillId="0" borderId="23" xfId="0" applyFill="1" applyBorder="1" applyAlignment="1">
      <alignment/>
    </xf>
    <xf numFmtId="0" fontId="0" fillId="0" borderId="24" xfId="0" applyFill="1" applyBorder="1" applyAlignment="1">
      <alignment/>
    </xf>
    <xf numFmtId="0" fontId="0" fillId="8" borderId="18" xfId="0" applyFont="1" applyFill="1" applyBorder="1" applyAlignment="1">
      <alignment/>
    </xf>
    <xf numFmtId="0" fontId="0" fillId="0" borderId="18" xfId="0" applyFont="1" applyBorder="1" applyAlignment="1">
      <alignment/>
    </xf>
    <xf numFmtId="0" fontId="0" fillId="4" borderId="18" xfId="0" applyFont="1" applyFill="1" applyBorder="1" applyAlignment="1">
      <alignment/>
    </xf>
    <xf numFmtId="0" fontId="5" fillId="26" borderId="19" xfId="58" applyFont="1" applyFill="1" applyBorder="1" applyAlignment="1">
      <alignment horizontal="center"/>
      <protection/>
    </xf>
    <xf numFmtId="0" fontId="5" fillId="0" borderId="7" xfId="58" applyFont="1" applyFill="1" applyBorder="1" applyAlignment="1">
      <alignment horizontal="right"/>
      <protection/>
    </xf>
    <xf numFmtId="0" fontId="5" fillId="0" borderId="7" xfId="58" applyFont="1" applyFill="1" applyBorder="1" applyAlignment="1">
      <alignment/>
      <protection/>
    </xf>
    <xf numFmtId="0" fontId="1" fillId="24" borderId="0" xfId="0" applyFont="1" applyFill="1" applyAlignment="1">
      <alignment/>
    </xf>
    <xf numFmtId="0" fontId="1" fillId="8" borderId="0" xfId="0" applyFont="1" applyFill="1" applyBorder="1" applyAlignment="1">
      <alignment horizontal="center"/>
    </xf>
    <xf numFmtId="0" fontId="1" fillId="8" borderId="14" xfId="0" applyFont="1" applyFill="1" applyBorder="1" applyAlignment="1">
      <alignment horizontal="center"/>
    </xf>
    <xf numFmtId="0" fontId="10" fillId="0" borderId="0" xfId="59" applyFont="1" applyFill="1" applyBorder="1" applyAlignment="1">
      <alignment wrapText="1"/>
      <protection/>
    </xf>
    <xf numFmtId="0" fontId="1" fillId="0" borderId="18" xfId="0" applyFont="1" applyBorder="1" applyAlignment="1">
      <alignment/>
    </xf>
    <xf numFmtId="15" fontId="10" fillId="0" borderId="0" xfId="59" applyNumberFormat="1" applyFont="1" applyFill="1" applyBorder="1" applyAlignment="1">
      <alignment horizontal="right" wrapText="1"/>
      <protection/>
    </xf>
    <xf numFmtId="0" fontId="0" fillId="4" borderId="18" xfId="0" applyNumberFormat="1" applyFill="1" applyBorder="1" applyAlignment="1">
      <alignment/>
    </xf>
    <xf numFmtId="0" fontId="0" fillId="0" borderId="18" xfId="0" applyBorder="1" applyAlignment="1">
      <alignment/>
    </xf>
    <xf numFmtId="0" fontId="5" fillId="0" borderId="7" xfId="58" applyFont="1" applyFill="1" applyBorder="1" applyAlignment="1" quotePrefix="1">
      <alignment/>
      <protection/>
    </xf>
    <xf numFmtId="0" fontId="6" fillId="8" borderId="0" xfId="0" applyFont="1" applyFill="1" applyAlignment="1">
      <alignment horizontal="center" wrapText="1"/>
    </xf>
    <xf numFmtId="0" fontId="11" fillId="0" borderId="18"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20"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eneral" xfId="57"/>
    <cellStyle name="Normal_General_1" xfId="58"/>
    <cellStyle name="Normal_LookUp" xfId="59"/>
    <cellStyle name="Normal_LookUp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47625</xdr:rowOff>
    </xdr:from>
    <xdr:to>
      <xdr:col>3</xdr:col>
      <xdr:colOff>542925</xdr:colOff>
      <xdr:row>9</xdr:row>
      <xdr:rowOff>28575</xdr:rowOff>
    </xdr:to>
    <xdr:sp>
      <xdr:nvSpPr>
        <xdr:cNvPr id="1" name="Text Box 116"/>
        <xdr:cNvSpPr txBox="1">
          <a:spLocks noChangeArrowheads="1"/>
        </xdr:cNvSpPr>
      </xdr:nvSpPr>
      <xdr:spPr>
        <a:xfrm>
          <a:off x="161925" y="209550"/>
          <a:ext cx="2381250" cy="1343025"/>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C0C0C0"/>
              </a:solidFill>
              <a:latin typeface="Arial"/>
              <a:ea typeface="Arial"/>
              <a:cs typeface="Arial"/>
            </a:rPr>
            <a:t>
Template Last Updated:</a:t>
          </a:r>
          <a:r>
            <a:rPr lang="en-US" cap="none" sz="1000" b="1" i="0" u="none" baseline="0">
              <a:solidFill>
                <a:srgbClr val="C0C0C0"/>
              </a:solidFill>
              <a:latin typeface="Arial"/>
              <a:ea typeface="Arial"/>
              <a:cs typeface="Arial"/>
            </a:rPr>
            <a:t>
February 10th, 2011.
</a:t>
          </a:r>
          <a:r>
            <a:rPr lang="en-US" cap="none" sz="1000" b="1" i="1" u="none" baseline="0">
              <a:solidFill>
                <a:srgbClr val="C0C0C0"/>
              </a:solidFill>
              <a:latin typeface="Arial"/>
              <a:ea typeface="Arial"/>
              <a:cs typeface="Arial"/>
            </a:rPr>
            <a:t>File naming Convention:</a:t>
          </a:r>
          <a:r>
            <a:rPr lang="en-US" cap="none" sz="1000" b="1" i="0" u="none" baseline="0">
              <a:solidFill>
                <a:srgbClr val="C0C0C0"/>
              </a:solidFill>
              <a:latin typeface="Arial"/>
              <a:ea typeface="Arial"/>
              <a:cs typeface="Arial"/>
            </a:rPr>
            <a:t>
VendorName-Agreement-MonthYear
ex: WyrdIT-VOR1016-Nov11</a:t>
          </a:r>
        </a:p>
      </xdr:txBody>
    </xdr:sp>
    <xdr:clientData/>
  </xdr:twoCellAnchor>
  <xdr:twoCellAnchor>
    <xdr:from>
      <xdr:col>10</xdr:col>
      <xdr:colOff>133350</xdr:colOff>
      <xdr:row>2</xdr:row>
      <xdr:rowOff>0</xdr:rowOff>
    </xdr:from>
    <xdr:to>
      <xdr:col>13</xdr:col>
      <xdr:colOff>600075</xdr:colOff>
      <xdr:row>17</xdr:row>
      <xdr:rowOff>142875</xdr:rowOff>
    </xdr:to>
    <xdr:sp>
      <xdr:nvSpPr>
        <xdr:cNvPr id="2" name="Text Box 131"/>
        <xdr:cNvSpPr txBox="1">
          <a:spLocks noChangeArrowheads="1"/>
        </xdr:cNvSpPr>
      </xdr:nvSpPr>
      <xdr:spPr>
        <a:xfrm>
          <a:off x="6800850" y="323850"/>
          <a:ext cx="2466975" cy="2638425"/>
        </a:xfrm>
        <a:prstGeom prst="rect">
          <a:avLst/>
        </a:prstGeom>
        <a:solidFill>
          <a:srgbClr val="F1F1F5"/>
        </a:solidFill>
        <a:ln w="9525" cmpd="sng">
          <a:noFill/>
        </a:ln>
      </xdr:spPr>
      <xdr:txBody>
        <a:bodyPr vertOverflow="clip" wrap="square" lIns="90000" tIns="0" rIns="90000" bIns="46800"/>
        <a:p>
          <a:pPr algn="l">
            <a:defRPr/>
          </a:pPr>
          <a:r>
            <a:rPr lang="en-US" cap="none" sz="1000" b="1" i="1" u="none" baseline="0">
              <a:solidFill>
                <a:srgbClr val="C0C0C0"/>
              </a:solidFill>
              <a:latin typeface="Arial"/>
              <a:ea typeface="Arial"/>
              <a:cs typeface="Arial"/>
            </a:rPr>
            <a:t>Excel 2003 instructions: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In order to use the dropdowns in this template, you must '</a:t>
          </a:r>
          <a:r>
            <a:rPr lang="en-US" cap="none" sz="1000" b="1" i="1" u="none" baseline="0">
              <a:solidFill>
                <a:srgbClr val="969696"/>
              </a:solidFill>
              <a:latin typeface="Arial"/>
              <a:ea typeface="Arial"/>
              <a:cs typeface="Arial"/>
            </a:rPr>
            <a:t>enable macros'</a:t>
          </a:r>
          <a:r>
            <a:rPr lang="en-US" cap="none" sz="1000" b="1" i="1" u="none" baseline="0">
              <a:solidFill>
                <a:srgbClr val="C0C0C0"/>
              </a:solidFill>
              <a:latin typeface="Arial"/>
              <a:ea typeface="Arial"/>
              <a:cs typeface="Arial"/>
            </a:rPr>
            <a:t> when opening the file.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If there is no 'Security Warning' pop-up dialog for you to choose to enable macros when you open the template, 
</a:t>
          </a:r>
          <a:r>
            <a:rPr lang="en-US" cap="none" sz="1000" b="1" i="1" u="none" baseline="0">
              <a:solidFill>
                <a:srgbClr val="969696"/>
              </a:solidFill>
              <a:latin typeface="Arial"/>
              <a:ea typeface="Arial"/>
              <a:cs typeface="Arial"/>
            </a:rPr>
            <a:t>please go to Tools / Macros / Security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and </a:t>
          </a:r>
          <a:r>
            <a:rPr lang="en-US" cap="none" sz="1000" b="1" i="1" u="none" baseline="0">
              <a:solidFill>
                <a:srgbClr val="969696"/>
              </a:solidFill>
              <a:latin typeface="Arial"/>
              <a:ea typeface="Arial"/>
              <a:cs typeface="Arial"/>
            </a:rPr>
            <a:t>choose 'Medium' security.</a:t>
          </a:r>
          <a:r>
            <a:rPr lang="en-US" cap="none" sz="1000" b="1" i="1" u="none" baseline="0">
              <a:solidFill>
                <a:srgbClr val="C0C0C0"/>
              </a:solidFill>
              <a:latin typeface="Arial"/>
              <a:ea typeface="Arial"/>
              <a:cs typeface="Arial"/>
            </a:rPr>
            <a:t>  
</a:t>
          </a:r>
          <a:r>
            <a:rPr lang="en-US" cap="none" sz="1000" b="1" i="1" u="none" baseline="0">
              <a:solidFill>
                <a:srgbClr val="969696"/>
              </a:solidFill>
              <a:latin typeface="Arial"/>
              <a:ea typeface="Arial"/>
              <a:cs typeface="Arial"/>
            </a:rPr>
            <a:t>Save</a:t>
          </a:r>
          <a:r>
            <a:rPr lang="en-US" cap="none" sz="1000" b="1" i="1" u="none" baseline="0">
              <a:solidFill>
                <a:srgbClr val="C0C0C0"/>
              </a:solidFill>
              <a:latin typeface="Arial"/>
              <a:ea typeface="Arial"/>
              <a:cs typeface="Arial"/>
            </a:rPr>
            <a:t> the template, 
</a:t>
          </a:r>
          <a:r>
            <a:rPr lang="en-US" cap="none" sz="1000" b="1" i="1" u="none" baseline="0">
              <a:solidFill>
                <a:srgbClr val="969696"/>
              </a:solidFill>
              <a:latin typeface="Arial"/>
              <a:ea typeface="Arial"/>
              <a:cs typeface="Arial"/>
            </a:rPr>
            <a:t>close</a:t>
          </a:r>
          <a:r>
            <a:rPr lang="en-US" cap="none" sz="1000" b="1" i="1" u="none" baseline="0">
              <a:solidFill>
                <a:srgbClr val="C0C0C0"/>
              </a:solidFill>
              <a:latin typeface="Arial"/>
              <a:ea typeface="Arial"/>
              <a:cs typeface="Arial"/>
            </a:rPr>
            <a:t> it, 
</a:t>
          </a:r>
          <a:r>
            <a:rPr lang="en-US" cap="none" sz="1000" b="1" i="1" u="none" baseline="0">
              <a:solidFill>
                <a:srgbClr val="C0C0C0"/>
              </a:solidFill>
              <a:latin typeface="Arial"/>
              <a:ea typeface="Arial"/>
              <a:cs typeface="Arial"/>
            </a:rPr>
            <a:t>and </a:t>
          </a:r>
          <a:r>
            <a:rPr lang="en-US" cap="none" sz="1000" b="1" i="1" u="none" baseline="0">
              <a:solidFill>
                <a:srgbClr val="969696"/>
              </a:solidFill>
              <a:latin typeface="Arial"/>
              <a:ea typeface="Arial"/>
              <a:cs typeface="Arial"/>
            </a:rPr>
            <a:t>re-open.</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The Security Warning dialog will pop-up, and now </a:t>
          </a:r>
          <a:r>
            <a:rPr lang="en-US" cap="none" sz="1000" b="1" i="1" u="none" baseline="0">
              <a:solidFill>
                <a:srgbClr val="969696"/>
              </a:solidFill>
              <a:latin typeface="Arial"/>
              <a:ea typeface="Arial"/>
              <a:cs typeface="Arial"/>
            </a:rPr>
            <a:t>choose 'enable macros.'</a:t>
          </a:r>
        </a:p>
      </xdr:txBody>
    </xdr:sp>
    <xdr:clientData/>
  </xdr:twoCellAnchor>
  <xdr:twoCellAnchor>
    <xdr:from>
      <xdr:col>14</xdr:col>
      <xdr:colOff>19050</xdr:colOff>
      <xdr:row>2</xdr:row>
      <xdr:rowOff>0</xdr:rowOff>
    </xdr:from>
    <xdr:to>
      <xdr:col>17</xdr:col>
      <xdr:colOff>485775</xdr:colOff>
      <xdr:row>17</xdr:row>
      <xdr:rowOff>142875</xdr:rowOff>
    </xdr:to>
    <xdr:sp>
      <xdr:nvSpPr>
        <xdr:cNvPr id="3" name="Text Box 131"/>
        <xdr:cNvSpPr txBox="1">
          <a:spLocks noChangeArrowheads="1"/>
        </xdr:cNvSpPr>
      </xdr:nvSpPr>
      <xdr:spPr>
        <a:xfrm>
          <a:off x="9353550" y="323850"/>
          <a:ext cx="2466975" cy="2638425"/>
        </a:xfrm>
        <a:prstGeom prst="rect">
          <a:avLst/>
        </a:prstGeom>
        <a:solidFill>
          <a:srgbClr val="F1F1F5"/>
        </a:solidFill>
        <a:ln w="9525" cmpd="sng">
          <a:noFill/>
        </a:ln>
      </xdr:spPr>
      <xdr:txBody>
        <a:bodyPr vertOverflow="clip" wrap="square" lIns="90000" tIns="0" rIns="90000" bIns="46800"/>
        <a:p>
          <a:pPr algn="l">
            <a:defRPr/>
          </a:pPr>
          <a:r>
            <a:rPr lang="en-US" cap="none" sz="1000" b="1" i="1" u="none" baseline="0">
              <a:solidFill>
                <a:srgbClr val="C0C0C0"/>
              </a:solidFill>
              <a:latin typeface="Arial"/>
              <a:ea typeface="Arial"/>
              <a:cs typeface="Arial"/>
            </a:rPr>
            <a:t>Excel 2007 instructions: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In order to use the dropdowns in this template, you must '</a:t>
          </a:r>
          <a:r>
            <a:rPr lang="en-US" cap="none" sz="1000" b="1" i="1" u="none" baseline="0">
              <a:solidFill>
                <a:srgbClr val="969696"/>
              </a:solidFill>
              <a:latin typeface="Arial"/>
              <a:ea typeface="Arial"/>
              <a:cs typeface="Arial"/>
            </a:rPr>
            <a:t>enable macros'</a:t>
          </a:r>
          <a:r>
            <a:rPr lang="en-US" cap="none" sz="1000" b="1" i="1" u="none" baseline="0">
              <a:solidFill>
                <a:srgbClr val="C0C0C0"/>
              </a:solidFill>
              <a:latin typeface="Arial"/>
              <a:ea typeface="Arial"/>
              <a:cs typeface="Arial"/>
            </a:rPr>
            <a:t> after opening the file.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In the Message Bar</a:t>
          </a:r>
          <a:r>
            <a:rPr lang="en-US" cap="none" sz="1000" b="1" i="1" u="none" baseline="0">
              <a:solidFill>
                <a:srgbClr val="C0C0C0"/>
              </a:solidFill>
              <a:latin typeface="Arial"/>
              <a:ea typeface="Arial"/>
              <a:cs typeface="Arial"/>
            </a:rPr>
            <a:t> there will the Security Warning "Macros have been disabled."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Press the Options Button and
</a:t>
          </a:r>
          <a:r>
            <a:rPr lang="en-US" cap="none" sz="1000" b="1" i="1" u="none" baseline="0">
              <a:solidFill>
                <a:srgbClr val="C0C0C0"/>
              </a:solidFill>
              <a:latin typeface="Arial"/>
              <a:ea typeface="Arial"/>
              <a:cs typeface="Arial"/>
            </a:rPr>
            <a:t>a Security Alert - Macros dialog appears.
</a:t>
          </a:r>
          <a:r>
            <a:rPr lang="en-US" cap="none" sz="1000" b="1" i="1" u="none" baseline="0">
              <a:solidFill>
                <a:srgbClr val="C0C0C0"/>
              </a:solidFill>
              <a:latin typeface="Arial"/>
              <a:ea typeface="Arial"/>
              <a:cs typeface="Arial"/>
            </a:rPr>
            <a:t>
</a:t>
          </a:r>
          <a:r>
            <a:rPr lang="en-US" cap="none" sz="1000" b="1" i="1" u="none" baseline="0">
              <a:solidFill>
                <a:srgbClr val="C0C0C0"/>
              </a:solidFill>
              <a:latin typeface="Arial"/>
              <a:ea typeface="Arial"/>
              <a:cs typeface="Arial"/>
            </a:rPr>
            <a:t>Select "Enable this content" and press "Okay".  The General Information dialog will appear.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0"/>
  <dimension ref="A1:AA630"/>
  <sheetViews>
    <sheetView tabSelected="1" zoomScalePageLayoutView="0" workbookViewId="0" topLeftCell="A1">
      <selection activeCell="A1" sqref="A1"/>
    </sheetView>
  </sheetViews>
  <sheetFormatPr defaultColWidth="10.00390625" defaultRowHeight="12.75"/>
  <cols>
    <col min="1" max="5" width="10.00390625" style="47" customWidth="1"/>
    <col min="6" max="10" width="10.00390625" style="9" customWidth="1"/>
    <col min="11" max="16384" width="10.00390625" style="47" customWidth="1"/>
  </cols>
  <sheetData>
    <row r="1" spans="6:10" ht="12.75">
      <c r="F1" s="47"/>
      <c r="G1" s="47"/>
      <c r="H1" s="47"/>
      <c r="I1" s="47"/>
      <c r="J1" s="47"/>
    </row>
    <row r="2" spans="6:10" ht="12.75">
      <c r="F2" s="47"/>
      <c r="G2" s="47"/>
      <c r="H2" s="47"/>
      <c r="I2" s="47"/>
      <c r="J2" s="47"/>
    </row>
    <row r="3" spans="1:27" ht="18" customHeight="1">
      <c r="A3" s="48"/>
      <c r="B3" s="48" t="s">
        <v>413</v>
      </c>
      <c r="C3" s="48"/>
      <c r="D3" s="48"/>
      <c r="E3" s="49"/>
      <c r="F3" s="12"/>
      <c r="G3" s="11"/>
      <c r="H3" s="11" t="s">
        <v>1561</v>
      </c>
      <c r="I3" s="11"/>
      <c r="J3" s="11"/>
      <c r="K3" s="53"/>
      <c r="L3" s="53"/>
      <c r="M3" s="53"/>
      <c r="N3" s="53"/>
      <c r="O3" s="53"/>
      <c r="P3" s="49"/>
      <c r="Q3" s="49"/>
      <c r="R3" s="49"/>
      <c r="S3" s="49"/>
      <c r="T3" s="49"/>
      <c r="U3" s="49"/>
      <c r="V3" s="49"/>
      <c r="W3" s="49"/>
      <c r="X3" s="49"/>
      <c r="Y3" s="49"/>
      <c r="Z3" s="49"/>
      <c r="AA3" s="48" t="s">
        <v>1562</v>
      </c>
    </row>
    <row r="4" spans="6:10" ht="12.75">
      <c r="F4" s="12"/>
      <c r="G4" s="12"/>
      <c r="H4" s="12"/>
      <c r="I4" s="12"/>
      <c r="J4" s="12"/>
    </row>
    <row r="5" spans="6:10" ht="12.75">
      <c r="F5" s="119" t="s">
        <v>886</v>
      </c>
      <c r="G5" s="119"/>
      <c r="H5" s="119"/>
      <c r="I5" s="119"/>
      <c r="J5" s="119"/>
    </row>
    <row r="6" spans="6:10" ht="12.75">
      <c r="F6" s="119"/>
      <c r="G6" s="119"/>
      <c r="H6" s="119"/>
      <c r="I6" s="119"/>
      <c r="J6" s="119"/>
    </row>
    <row r="7" spans="6:10" ht="12.75">
      <c r="F7" s="12"/>
      <c r="G7" s="12"/>
      <c r="H7" s="12"/>
      <c r="I7" s="12"/>
      <c r="J7" s="12"/>
    </row>
    <row r="8" spans="6:15" ht="12.75">
      <c r="F8" s="13"/>
      <c r="G8" s="14"/>
      <c r="H8" s="14"/>
      <c r="I8" s="14"/>
      <c r="J8" s="15"/>
      <c r="K8" s="54"/>
      <c r="L8" s="54"/>
      <c r="M8" s="54"/>
      <c r="N8" s="54"/>
      <c r="O8" s="54"/>
    </row>
    <row r="9" spans="6:15" ht="12.75">
      <c r="F9" s="19"/>
      <c r="G9" s="17"/>
      <c r="H9" s="17"/>
      <c r="I9" s="17"/>
      <c r="J9" s="18"/>
      <c r="K9" s="54"/>
      <c r="L9" s="54"/>
      <c r="M9" s="54"/>
      <c r="N9" s="54"/>
      <c r="O9" s="54"/>
    </row>
    <row r="10" spans="6:15" ht="12.75">
      <c r="F10" s="16" t="s">
        <v>1563</v>
      </c>
      <c r="G10" s="17"/>
      <c r="H10" s="17"/>
      <c r="I10" s="17"/>
      <c r="J10" s="18"/>
      <c r="K10" s="54"/>
      <c r="L10" s="54"/>
      <c r="M10" s="54"/>
      <c r="N10" s="54"/>
      <c r="O10" s="54"/>
    </row>
    <row r="11" spans="6:15" ht="12.75">
      <c r="F11" s="19"/>
      <c r="G11" s="17"/>
      <c r="H11" s="17"/>
      <c r="I11" s="17"/>
      <c r="J11" s="18"/>
      <c r="K11" s="55"/>
      <c r="L11" s="54"/>
      <c r="M11" s="54"/>
      <c r="N11" s="54"/>
      <c r="O11" s="54"/>
    </row>
    <row r="12" spans="6:15" ht="12.75">
      <c r="F12" s="19"/>
      <c r="G12" s="17"/>
      <c r="H12" s="17"/>
      <c r="I12" s="17"/>
      <c r="J12" s="18"/>
      <c r="K12" s="54"/>
      <c r="L12" s="54"/>
      <c r="M12" s="54"/>
      <c r="N12" s="54"/>
      <c r="O12" s="54"/>
    </row>
    <row r="13" spans="6:15" ht="12.75">
      <c r="F13" s="16" t="s">
        <v>837</v>
      </c>
      <c r="G13" s="17"/>
      <c r="H13" s="17"/>
      <c r="I13" s="17"/>
      <c r="J13" s="18"/>
      <c r="K13" s="54"/>
      <c r="L13" s="54"/>
      <c r="M13" s="54"/>
      <c r="N13" s="54"/>
      <c r="O13" s="54"/>
    </row>
    <row r="14" spans="6:15" ht="12.75">
      <c r="F14" s="19"/>
      <c r="G14" s="17"/>
      <c r="H14" s="17"/>
      <c r="I14" s="17"/>
      <c r="J14" s="18"/>
      <c r="K14" s="54"/>
      <c r="L14" s="54"/>
      <c r="M14" s="54"/>
      <c r="N14" s="54"/>
      <c r="O14" s="54"/>
    </row>
    <row r="15" spans="6:15" ht="12.75">
      <c r="F15" s="19"/>
      <c r="G15" s="17"/>
      <c r="H15" s="17"/>
      <c r="I15" s="17"/>
      <c r="J15" s="18"/>
      <c r="K15" s="54"/>
      <c r="L15" s="54"/>
      <c r="M15" s="54"/>
      <c r="N15" s="54"/>
      <c r="O15" s="54"/>
    </row>
    <row r="16" spans="6:15" ht="12.75">
      <c r="F16" s="16" t="s">
        <v>1564</v>
      </c>
      <c r="G16" s="111"/>
      <c r="H16" s="111"/>
      <c r="I16" s="111"/>
      <c r="J16" s="112"/>
      <c r="K16" s="56"/>
      <c r="L16" s="56"/>
      <c r="M16" s="56"/>
      <c r="N16" s="56"/>
      <c r="O16" s="56"/>
    </row>
    <row r="17" spans="6:15" ht="12.75">
      <c r="F17" s="19"/>
      <c r="G17" s="17"/>
      <c r="H17" s="17"/>
      <c r="I17" s="17"/>
      <c r="J17" s="18"/>
      <c r="K17" s="54"/>
      <c r="L17" s="54"/>
      <c r="M17" s="54"/>
      <c r="N17" s="54"/>
      <c r="O17" s="54"/>
    </row>
    <row r="18" spans="6:15" ht="12.75">
      <c r="F18" s="20"/>
      <c r="G18" s="21"/>
      <c r="H18" s="21"/>
      <c r="I18" s="21"/>
      <c r="J18" s="22"/>
      <c r="K18" s="54"/>
      <c r="L18" s="54"/>
      <c r="M18" s="54"/>
      <c r="N18" s="54"/>
      <c r="O18" s="54"/>
    </row>
    <row r="19" spans="6:10" ht="12.75">
      <c r="F19" s="47"/>
      <c r="G19" s="47"/>
      <c r="H19" s="47"/>
      <c r="I19" s="47"/>
      <c r="J19" s="47"/>
    </row>
    <row r="20" spans="6:10" ht="12.75">
      <c r="F20" s="47"/>
      <c r="G20" s="47"/>
      <c r="H20" s="47"/>
      <c r="I20" s="47"/>
      <c r="J20" s="47"/>
    </row>
    <row r="21" spans="6:10" ht="12.75">
      <c r="F21" s="47"/>
      <c r="G21" s="47"/>
      <c r="H21" s="47"/>
      <c r="I21" s="47"/>
      <c r="J21" s="47"/>
    </row>
    <row r="22" spans="6:10" ht="12.75">
      <c r="F22" s="47"/>
      <c r="G22" s="47"/>
      <c r="H22" s="47"/>
      <c r="I22" s="47"/>
      <c r="J22" s="47"/>
    </row>
    <row r="23" spans="6:10" ht="12.75">
      <c r="F23" s="47"/>
      <c r="G23" s="47"/>
      <c r="H23" s="47"/>
      <c r="I23" s="47"/>
      <c r="J23" s="47"/>
    </row>
    <row r="24" spans="6:10" ht="12.75">
      <c r="F24" s="47"/>
      <c r="G24" s="47"/>
      <c r="H24" s="47"/>
      <c r="I24" s="47"/>
      <c r="J24" s="47"/>
    </row>
    <row r="25" spans="6:10" ht="12.75">
      <c r="F25" s="47"/>
      <c r="G25" s="47"/>
      <c r="H25" s="47"/>
      <c r="I25" s="47"/>
      <c r="J25" s="47"/>
    </row>
    <row r="26" spans="6:10" ht="12.75">
      <c r="F26" s="47"/>
      <c r="G26" s="47"/>
      <c r="H26" s="47"/>
      <c r="I26" s="47"/>
      <c r="J26" s="47"/>
    </row>
    <row r="27" spans="6:10" ht="12.75">
      <c r="F27" s="47"/>
      <c r="G27" s="47"/>
      <c r="H27" s="47"/>
      <c r="I27" s="47"/>
      <c r="J27" s="47"/>
    </row>
    <row r="28" spans="6:10" ht="12.75">
      <c r="F28" s="47"/>
      <c r="G28" s="47"/>
      <c r="H28" s="47"/>
      <c r="I28" s="47"/>
      <c r="J28" s="47"/>
    </row>
    <row r="29" spans="6:10" ht="12.75">
      <c r="F29" s="47"/>
      <c r="G29" s="47"/>
      <c r="H29" s="47"/>
      <c r="I29" s="47"/>
      <c r="J29" s="47"/>
    </row>
    <row r="30" spans="6:10" ht="12.75">
      <c r="F30" s="47"/>
      <c r="G30" s="47"/>
      <c r="H30" s="47"/>
      <c r="I30" s="47"/>
      <c r="J30" s="47"/>
    </row>
    <row r="31" spans="6:10" ht="12.75">
      <c r="F31" s="47"/>
      <c r="G31" s="47"/>
      <c r="H31" s="47"/>
      <c r="I31" s="47"/>
      <c r="J31" s="47"/>
    </row>
    <row r="32" spans="6:10" ht="12.75">
      <c r="F32" s="47"/>
      <c r="G32" s="47"/>
      <c r="H32" s="47"/>
      <c r="I32" s="47"/>
      <c r="J32" s="47"/>
    </row>
    <row r="33" spans="6:10" ht="12.75">
      <c r="F33" s="47"/>
      <c r="G33" s="47"/>
      <c r="H33" s="47"/>
      <c r="I33" s="47"/>
      <c r="J33" s="47"/>
    </row>
    <row r="34" spans="6:10" ht="12.75">
      <c r="F34" s="47"/>
      <c r="G34" s="47"/>
      <c r="H34" s="47"/>
      <c r="I34" s="47"/>
      <c r="J34" s="47"/>
    </row>
    <row r="35" spans="6:10" ht="12.75">
      <c r="F35" s="47"/>
      <c r="G35" s="47"/>
      <c r="H35" s="47"/>
      <c r="I35" s="47"/>
      <c r="J35" s="47"/>
    </row>
    <row r="36" spans="6:10" ht="12.75">
      <c r="F36" s="47"/>
      <c r="G36" s="47"/>
      <c r="H36" s="47"/>
      <c r="I36" s="47"/>
      <c r="J36" s="47"/>
    </row>
    <row r="37" spans="6:10" ht="12.75">
      <c r="F37" s="47"/>
      <c r="G37" s="47"/>
      <c r="H37" s="47"/>
      <c r="I37" s="47"/>
      <c r="J37" s="47"/>
    </row>
    <row r="38" spans="6:10" ht="12.75">
      <c r="F38" s="47"/>
      <c r="G38" s="47"/>
      <c r="H38" s="47"/>
      <c r="I38" s="47"/>
      <c r="J38" s="47"/>
    </row>
    <row r="39" spans="6:10" ht="12.75">
      <c r="F39" s="47"/>
      <c r="G39" s="47"/>
      <c r="H39" s="47"/>
      <c r="I39" s="47"/>
      <c r="J39" s="47"/>
    </row>
    <row r="40" spans="6:10" ht="12.75">
      <c r="F40" s="47"/>
      <c r="G40" s="47"/>
      <c r="H40" s="47"/>
      <c r="I40" s="47"/>
      <c r="J40" s="47"/>
    </row>
    <row r="41" spans="6:10" ht="12.75">
      <c r="F41" s="47"/>
      <c r="G41" s="47"/>
      <c r="H41" s="47"/>
      <c r="I41" s="47"/>
      <c r="J41" s="47"/>
    </row>
    <row r="42" spans="6:10" ht="12.75">
      <c r="F42" s="47"/>
      <c r="G42" s="47"/>
      <c r="H42" s="47"/>
      <c r="I42" s="47"/>
      <c r="J42" s="47"/>
    </row>
    <row r="43" spans="6:10" ht="12.75">
      <c r="F43" s="47"/>
      <c r="G43" s="47"/>
      <c r="H43" s="47"/>
      <c r="I43" s="47"/>
      <c r="J43" s="47"/>
    </row>
    <row r="44" spans="6:10" ht="12.75">
      <c r="F44" s="47"/>
      <c r="G44" s="47"/>
      <c r="H44" s="47"/>
      <c r="I44" s="47"/>
      <c r="J44" s="47"/>
    </row>
    <row r="45" spans="6:10" ht="12.75">
      <c r="F45" s="47"/>
      <c r="G45" s="47"/>
      <c r="H45" s="47"/>
      <c r="I45" s="47"/>
      <c r="J45" s="47"/>
    </row>
    <row r="46" spans="6:10" ht="12.75">
      <c r="F46" s="47"/>
      <c r="G46" s="47"/>
      <c r="H46" s="47"/>
      <c r="I46" s="47"/>
      <c r="J46" s="47"/>
    </row>
    <row r="47" spans="6:10" ht="12.75">
      <c r="F47" s="47"/>
      <c r="G47" s="47"/>
      <c r="H47" s="47"/>
      <c r="I47" s="47"/>
      <c r="J47" s="47"/>
    </row>
    <row r="48" spans="6:10" ht="12.75">
      <c r="F48" s="47"/>
      <c r="G48" s="47"/>
      <c r="H48" s="47"/>
      <c r="I48" s="47"/>
      <c r="J48" s="47"/>
    </row>
    <row r="49" spans="6:10" ht="12.75">
      <c r="F49" s="47"/>
      <c r="G49" s="47"/>
      <c r="H49" s="47"/>
      <c r="I49" s="47"/>
      <c r="J49" s="47"/>
    </row>
    <row r="50" spans="6:10" ht="12.75">
      <c r="F50" s="47"/>
      <c r="G50" s="47"/>
      <c r="H50" s="47"/>
      <c r="I50" s="47"/>
      <c r="J50" s="47"/>
    </row>
    <row r="51" spans="6:10" ht="12.75">
      <c r="F51" s="47"/>
      <c r="G51" s="47"/>
      <c r="H51" s="47"/>
      <c r="I51" s="47"/>
      <c r="J51" s="47"/>
    </row>
    <row r="52" spans="6:10" ht="12.75">
      <c r="F52" s="47"/>
      <c r="G52" s="47"/>
      <c r="H52" s="47"/>
      <c r="I52" s="47"/>
      <c r="J52" s="47"/>
    </row>
    <row r="53" spans="6:10" ht="12.75">
      <c r="F53" s="47"/>
      <c r="G53" s="47"/>
      <c r="H53" s="47"/>
      <c r="I53" s="47"/>
      <c r="J53" s="47"/>
    </row>
    <row r="54" spans="6:10" ht="12.75">
      <c r="F54" s="47"/>
      <c r="G54" s="47"/>
      <c r="H54" s="47"/>
      <c r="I54" s="47"/>
      <c r="J54" s="47"/>
    </row>
    <row r="55" spans="6:10" ht="12.75">
      <c r="F55" s="47"/>
      <c r="G55" s="47"/>
      <c r="H55" s="47"/>
      <c r="I55" s="47"/>
      <c r="J55" s="47"/>
    </row>
    <row r="56" spans="6:10" ht="12.75">
      <c r="F56" s="47"/>
      <c r="G56" s="47"/>
      <c r="H56" s="47"/>
      <c r="I56" s="47"/>
      <c r="J56" s="47"/>
    </row>
    <row r="57" spans="6:10" ht="12.75">
      <c r="F57" s="47"/>
      <c r="G57" s="47"/>
      <c r="H57" s="47"/>
      <c r="I57" s="47"/>
      <c r="J57" s="47"/>
    </row>
    <row r="58" spans="6:10" ht="12.75">
      <c r="F58" s="47"/>
      <c r="G58" s="47"/>
      <c r="H58" s="47"/>
      <c r="I58" s="47"/>
      <c r="J58" s="47"/>
    </row>
    <row r="59" spans="6:10" ht="12.75">
      <c r="F59" s="47"/>
      <c r="G59" s="47"/>
      <c r="H59" s="47"/>
      <c r="I59" s="47"/>
      <c r="J59" s="47"/>
    </row>
    <row r="60" spans="6:10" ht="12.75">
      <c r="F60" s="47"/>
      <c r="G60" s="47"/>
      <c r="H60" s="47"/>
      <c r="I60" s="47"/>
      <c r="J60" s="47"/>
    </row>
    <row r="61" spans="6:10" ht="12.75">
      <c r="F61" s="47"/>
      <c r="G61" s="47"/>
      <c r="H61" s="47"/>
      <c r="I61" s="47"/>
      <c r="J61" s="47"/>
    </row>
    <row r="62" spans="6:10" ht="12.75">
      <c r="F62" s="47"/>
      <c r="G62" s="47"/>
      <c r="H62" s="47"/>
      <c r="I62" s="47"/>
      <c r="J62" s="47"/>
    </row>
    <row r="63" spans="6:10" ht="12.75">
      <c r="F63" s="47"/>
      <c r="G63" s="47"/>
      <c r="H63" s="47"/>
      <c r="I63" s="47"/>
      <c r="J63" s="47"/>
    </row>
    <row r="64" spans="6:10" ht="12.75">
      <c r="F64" s="47"/>
      <c r="G64" s="47"/>
      <c r="H64" s="47"/>
      <c r="I64" s="47"/>
      <c r="J64" s="47"/>
    </row>
    <row r="65" spans="6:10" ht="12.75">
      <c r="F65" s="47"/>
      <c r="G65" s="47"/>
      <c r="H65" s="47"/>
      <c r="I65" s="47"/>
      <c r="J65" s="47"/>
    </row>
    <row r="66" spans="6:10" ht="12.75">
      <c r="F66" s="47"/>
      <c r="G66" s="47"/>
      <c r="H66" s="47"/>
      <c r="I66" s="47"/>
      <c r="J66" s="47"/>
    </row>
    <row r="67" spans="6:10" ht="12.75">
      <c r="F67" s="47"/>
      <c r="G67" s="47"/>
      <c r="H67" s="47"/>
      <c r="I67" s="47"/>
      <c r="J67" s="47"/>
    </row>
    <row r="68" spans="6:10" ht="12.75">
      <c r="F68" s="47"/>
      <c r="G68" s="47"/>
      <c r="H68" s="47"/>
      <c r="I68" s="47"/>
      <c r="J68" s="47"/>
    </row>
    <row r="69" spans="6:10" ht="12.75">
      <c r="F69" s="47"/>
      <c r="G69" s="47"/>
      <c r="H69" s="47"/>
      <c r="I69" s="47"/>
      <c r="J69" s="47"/>
    </row>
    <row r="70" spans="6:10" ht="12.75">
      <c r="F70" s="47"/>
      <c r="G70" s="47"/>
      <c r="H70" s="47"/>
      <c r="I70" s="47"/>
      <c r="J70" s="47"/>
    </row>
    <row r="71" spans="6:10" ht="12.75">
      <c r="F71" s="47"/>
      <c r="G71" s="47"/>
      <c r="H71" s="47"/>
      <c r="I71" s="47"/>
      <c r="J71" s="47"/>
    </row>
    <row r="72" spans="6:10" ht="12.75">
      <c r="F72" s="47"/>
      <c r="G72" s="47"/>
      <c r="H72" s="47"/>
      <c r="I72" s="47"/>
      <c r="J72" s="47"/>
    </row>
    <row r="73" spans="6:10" ht="12.75">
      <c r="F73" s="47"/>
      <c r="G73" s="47"/>
      <c r="H73" s="47"/>
      <c r="I73" s="47"/>
      <c r="J73" s="47"/>
    </row>
    <row r="74" spans="6:10" ht="12.75">
      <c r="F74" s="47"/>
      <c r="G74" s="47"/>
      <c r="H74" s="47"/>
      <c r="I74" s="47"/>
      <c r="J74" s="47"/>
    </row>
    <row r="75" spans="6:10" ht="12.75">
      <c r="F75" s="47"/>
      <c r="G75" s="47"/>
      <c r="H75" s="47"/>
      <c r="I75" s="47"/>
      <c r="J75" s="47"/>
    </row>
    <row r="76" spans="6:10" ht="12.75">
      <c r="F76" s="47"/>
      <c r="G76" s="47"/>
      <c r="H76" s="47"/>
      <c r="I76" s="47"/>
      <c r="J76" s="47"/>
    </row>
    <row r="77" spans="6:10" ht="12.75">
      <c r="F77" s="47"/>
      <c r="G77" s="47"/>
      <c r="H77" s="47"/>
      <c r="I77" s="47"/>
      <c r="J77" s="47"/>
    </row>
    <row r="78" spans="6:10" ht="12.75">
      <c r="F78" s="47"/>
      <c r="G78" s="47"/>
      <c r="H78" s="47"/>
      <c r="I78" s="47"/>
      <c r="J78" s="47"/>
    </row>
    <row r="79" spans="6:10" ht="12.75">
      <c r="F79" s="47"/>
      <c r="G79" s="47"/>
      <c r="H79" s="47"/>
      <c r="I79" s="47"/>
      <c r="J79" s="47"/>
    </row>
    <row r="80" spans="6:10" ht="12.75">
      <c r="F80" s="47"/>
      <c r="G80" s="47"/>
      <c r="H80" s="47"/>
      <c r="I80" s="47"/>
      <c r="J80" s="47"/>
    </row>
    <row r="81" spans="6:10" ht="12.75">
      <c r="F81" s="47"/>
      <c r="G81" s="47"/>
      <c r="H81" s="47"/>
      <c r="I81" s="47"/>
      <c r="J81" s="47"/>
    </row>
    <row r="82" spans="6:10" ht="12.75">
      <c r="F82" s="47"/>
      <c r="G82" s="47"/>
      <c r="H82" s="47"/>
      <c r="I82" s="47"/>
      <c r="J82" s="47"/>
    </row>
    <row r="83" spans="6:10" ht="12.75">
      <c r="F83" s="47"/>
      <c r="G83" s="47"/>
      <c r="H83" s="47"/>
      <c r="I83" s="47"/>
      <c r="J83" s="47"/>
    </row>
    <row r="84" spans="6:10" ht="12.75">
      <c r="F84" s="47"/>
      <c r="G84" s="47"/>
      <c r="H84" s="47"/>
      <c r="I84" s="47"/>
      <c r="J84" s="47"/>
    </row>
    <row r="85" spans="6:10" ht="12.75">
      <c r="F85" s="47"/>
      <c r="G85" s="47"/>
      <c r="H85" s="47"/>
      <c r="I85" s="47"/>
      <c r="J85" s="47"/>
    </row>
    <row r="86" spans="6:10" ht="12.75">
      <c r="F86" s="47"/>
      <c r="G86" s="47"/>
      <c r="H86" s="47"/>
      <c r="I86" s="47"/>
      <c r="J86" s="47"/>
    </row>
    <row r="87" spans="6:10" ht="12.75">
      <c r="F87" s="47"/>
      <c r="G87" s="47"/>
      <c r="H87" s="47"/>
      <c r="I87" s="47"/>
      <c r="J87" s="47"/>
    </row>
    <row r="88" spans="6:10" ht="12.75">
      <c r="F88" s="47"/>
      <c r="G88" s="47"/>
      <c r="H88" s="47"/>
      <c r="I88" s="47"/>
      <c r="J88" s="47"/>
    </row>
    <row r="89" spans="6:10" ht="12.75">
      <c r="F89" s="47"/>
      <c r="G89" s="47"/>
      <c r="H89" s="47"/>
      <c r="I89" s="47"/>
      <c r="J89" s="47"/>
    </row>
    <row r="90" spans="6:10" ht="12.75">
      <c r="F90" s="47"/>
      <c r="G90" s="47"/>
      <c r="H90" s="47"/>
      <c r="I90" s="47"/>
      <c r="J90" s="47"/>
    </row>
    <row r="91" spans="6:10" ht="12.75">
      <c r="F91" s="47"/>
      <c r="G91" s="47"/>
      <c r="H91" s="47"/>
      <c r="I91" s="47"/>
      <c r="J91" s="47"/>
    </row>
    <row r="92" spans="6:10" ht="12.75">
      <c r="F92" s="47"/>
      <c r="G92" s="47"/>
      <c r="H92" s="47"/>
      <c r="I92" s="47"/>
      <c r="J92" s="47"/>
    </row>
    <row r="93" spans="6:10" ht="12.75">
      <c r="F93" s="47"/>
      <c r="G93" s="47"/>
      <c r="H93" s="47"/>
      <c r="I93" s="47"/>
      <c r="J93" s="47"/>
    </row>
    <row r="94" spans="6:10" ht="12.75">
      <c r="F94" s="47"/>
      <c r="G94" s="47"/>
      <c r="H94" s="47"/>
      <c r="I94" s="47"/>
      <c r="J94" s="47"/>
    </row>
    <row r="95" spans="6:10" ht="12.75">
      <c r="F95" s="47"/>
      <c r="G95" s="47"/>
      <c r="H95" s="47"/>
      <c r="I95" s="47"/>
      <c r="J95" s="47"/>
    </row>
    <row r="96" spans="6:10" ht="12.75">
      <c r="F96" s="47"/>
      <c r="G96" s="47"/>
      <c r="H96" s="47"/>
      <c r="I96" s="47"/>
      <c r="J96" s="47"/>
    </row>
    <row r="97" spans="6:10" ht="12.75">
      <c r="F97" s="47"/>
      <c r="G97" s="47"/>
      <c r="H97" s="47"/>
      <c r="I97" s="47"/>
      <c r="J97" s="47"/>
    </row>
    <row r="98" spans="6:10" ht="12.75">
      <c r="F98" s="47"/>
      <c r="G98" s="47"/>
      <c r="H98" s="47"/>
      <c r="I98" s="47"/>
      <c r="J98" s="47"/>
    </row>
    <row r="99" spans="1:9" ht="12.75">
      <c r="A99" s="47" t="s">
        <v>1378</v>
      </c>
      <c r="B99" s="47" t="s">
        <v>1379</v>
      </c>
      <c r="C99" s="47" t="s">
        <v>1380</v>
      </c>
      <c r="E99" s="47" t="s">
        <v>513</v>
      </c>
      <c r="F99" s="9" t="s">
        <v>514</v>
      </c>
      <c r="G99" s="9" t="s">
        <v>515</v>
      </c>
      <c r="H99" s="9" t="s">
        <v>516</v>
      </c>
      <c r="I99" s="9" t="s">
        <v>2012</v>
      </c>
    </row>
    <row r="100" spans="1:9" ht="12.75">
      <c r="A100" s="50"/>
      <c r="B100" s="50"/>
      <c r="C100" s="50">
        <v>26</v>
      </c>
      <c r="D100" s="50" t="b">
        <v>0</v>
      </c>
      <c r="E100" s="50">
        <f>IF($A100=0,0,VLOOKUP($A100,$A102:$D650,2))</f>
        <v>0</v>
      </c>
      <c r="F100" s="50">
        <f>IF($B100=0,0,VLOOKUP($B100,$A102:$O650,10))</f>
        <v>0</v>
      </c>
      <c r="G100" s="23" t="str">
        <f>IF(C100=0,0,VLOOKUP(C100,A102:E650,5))</f>
        <v>1102</v>
      </c>
      <c r="H100" s="23">
        <f>IF($B100=0,0,VLOOKUP($B100,$A102:$O650,15))</f>
        <v>0</v>
      </c>
      <c r="I100" s="9">
        <v>18</v>
      </c>
    </row>
    <row r="101" spans="1:19" ht="12.75">
      <c r="A101" s="50"/>
      <c r="B101" s="107" t="s">
        <v>1674</v>
      </c>
      <c r="C101" s="107" t="s">
        <v>1675</v>
      </c>
      <c r="D101" s="107" t="s">
        <v>1676</v>
      </c>
      <c r="E101" s="107" t="s">
        <v>1849</v>
      </c>
      <c r="F101" s="107" t="s">
        <v>1850</v>
      </c>
      <c r="G101" s="107" t="s">
        <v>830</v>
      </c>
      <c r="H101" s="107" t="s">
        <v>1851</v>
      </c>
      <c r="I101" s="107" t="s">
        <v>1852</v>
      </c>
      <c r="J101" s="107" t="s">
        <v>365</v>
      </c>
      <c r="K101" s="107" t="s">
        <v>366</v>
      </c>
      <c r="L101" s="107" t="s">
        <v>367</v>
      </c>
      <c r="M101" s="107" t="s">
        <v>368</v>
      </c>
      <c r="N101" s="107" t="s">
        <v>369</v>
      </c>
      <c r="O101" s="51" t="s">
        <v>518</v>
      </c>
      <c r="P101" s="51"/>
      <c r="Q101" s="51"/>
      <c r="R101" s="51"/>
      <c r="S101" s="51"/>
    </row>
    <row r="102" spans="1:20" ht="12.75">
      <c r="A102" s="47">
        <v>1</v>
      </c>
      <c r="B102" s="108">
        <v>179</v>
      </c>
      <c r="C102" s="109" t="s">
        <v>1677</v>
      </c>
      <c r="D102" s="109" t="s">
        <v>1678</v>
      </c>
      <c r="E102" s="109" t="s">
        <v>920</v>
      </c>
      <c r="F102" s="109" t="s">
        <v>921</v>
      </c>
      <c r="G102" s="109" t="s">
        <v>922</v>
      </c>
      <c r="H102" s="108">
        <v>2</v>
      </c>
      <c r="I102" s="108">
        <v>25</v>
      </c>
      <c r="J102" s="108">
        <v>78</v>
      </c>
      <c r="K102" s="109" t="s">
        <v>370</v>
      </c>
      <c r="L102" s="109" t="s">
        <v>371</v>
      </c>
      <c r="M102" s="109" t="s">
        <v>1855</v>
      </c>
      <c r="N102" s="109" t="s">
        <v>372</v>
      </c>
      <c r="O102" s="110" t="str">
        <f aca="true" t="shared" si="0" ref="O102:O133">HLOOKUP(J102,columnlookup,2,FALSE)</f>
        <v>H</v>
      </c>
      <c r="P102" s="52"/>
      <c r="Q102" s="52"/>
      <c r="R102" s="52"/>
      <c r="S102" s="52"/>
      <c r="T102" s="52"/>
    </row>
    <row r="103" spans="1:23" ht="12.75">
      <c r="A103" s="47">
        <f>(A102)+1</f>
        <v>2</v>
      </c>
      <c r="B103" s="108">
        <v>819</v>
      </c>
      <c r="C103" s="109" t="s">
        <v>1209</v>
      </c>
      <c r="D103" s="109" t="s">
        <v>1210</v>
      </c>
      <c r="E103" s="109" t="s">
        <v>1955</v>
      </c>
      <c r="F103" s="109" t="s">
        <v>1956</v>
      </c>
      <c r="G103" s="109" t="s">
        <v>1957</v>
      </c>
      <c r="H103" s="108">
        <v>13</v>
      </c>
      <c r="I103" s="108">
        <v>25</v>
      </c>
      <c r="J103" s="108">
        <v>77</v>
      </c>
      <c r="K103" s="109" t="s">
        <v>373</v>
      </c>
      <c r="L103" s="109" t="s">
        <v>374</v>
      </c>
      <c r="M103" s="109" t="s">
        <v>1855</v>
      </c>
      <c r="N103" s="109" t="s">
        <v>373</v>
      </c>
      <c r="O103" s="110" t="e">
        <f t="shared" si="0"/>
        <v>#N/A</v>
      </c>
      <c r="P103" s="52"/>
      <c r="Q103" s="52"/>
      <c r="R103" s="52"/>
      <c r="S103" s="52"/>
      <c r="T103" s="52"/>
      <c r="U103" s="52"/>
      <c r="V103" s="52"/>
      <c r="W103" s="52"/>
    </row>
    <row r="104" spans="1:23" ht="12.75">
      <c r="A104" s="47">
        <f aca="true" t="shared" si="1" ref="A104:A167">(A103)+1</f>
        <v>3</v>
      </c>
      <c r="B104" s="108">
        <v>750</v>
      </c>
      <c r="C104" s="109" t="s">
        <v>1679</v>
      </c>
      <c r="D104" s="109" t="s">
        <v>2131</v>
      </c>
      <c r="E104" s="109" t="s">
        <v>260</v>
      </c>
      <c r="F104" s="109" t="s">
        <v>261</v>
      </c>
      <c r="G104" s="109" t="s">
        <v>262</v>
      </c>
      <c r="H104" s="108">
        <v>19</v>
      </c>
      <c r="I104" s="108">
        <v>25</v>
      </c>
      <c r="J104" s="108">
        <v>116</v>
      </c>
      <c r="K104" s="109" t="s">
        <v>1936</v>
      </c>
      <c r="L104" s="109" t="s">
        <v>376</v>
      </c>
      <c r="M104" s="109" t="s">
        <v>1855</v>
      </c>
      <c r="N104" s="109" t="s">
        <v>1936</v>
      </c>
      <c r="O104" s="110" t="str">
        <f t="shared" si="0"/>
        <v>I</v>
      </c>
      <c r="P104" s="52"/>
      <c r="Q104" s="52"/>
      <c r="R104" s="52"/>
      <c r="S104" s="52"/>
      <c r="U104" s="52"/>
      <c r="V104" s="52"/>
      <c r="W104" s="52"/>
    </row>
    <row r="105" spans="1:23" ht="12.75">
      <c r="A105" s="47">
        <f t="shared" si="1"/>
        <v>4</v>
      </c>
      <c r="B105" s="108">
        <v>551</v>
      </c>
      <c r="C105" s="109" t="s">
        <v>26</v>
      </c>
      <c r="D105" s="109" t="s">
        <v>1680</v>
      </c>
      <c r="E105" s="109" t="s">
        <v>1049</v>
      </c>
      <c r="F105" s="109" t="s">
        <v>1050</v>
      </c>
      <c r="G105" s="109" t="s">
        <v>1051</v>
      </c>
      <c r="H105" s="108">
        <v>24</v>
      </c>
      <c r="I105" s="108">
        <v>26</v>
      </c>
      <c r="J105" s="108">
        <v>126</v>
      </c>
      <c r="K105" s="109" t="s">
        <v>900</v>
      </c>
      <c r="L105" s="109" t="s">
        <v>377</v>
      </c>
      <c r="M105" s="109" t="s">
        <v>1855</v>
      </c>
      <c r="N105" s="109" t="s">
        <v>900</v>
      </c>
      <c r="O105" s="110" t="str">
        <f t="shared" si="0"/>
        <v>L</v>
      </c>
      <c r="P105" s="52"/>
      <c r="Q105" s="52"/>
      <c r="R105" s="52"/>
      <c r="S105" s="52"/>
      <c r="U105" s="52"/>
      <c r="V105" s="52"/>
      <c r="W105" s="52"/>
    </row>
    <row r="106" spans="1:23" ht="12.75">
      <c r="A106" s="47">
        <f t="shared" si="1"/>
        <v>5</v>
      </c>
      <c r="B106" s="108">
        <v>821</v>
      </c>
      <c r="C106" s="109" t="s">
        <v>1211</v>
      </c>
      <c r="D106" s="109" t="s">
        <v>1212</v>
      </c>
      <c r="E106" s="109" t="s">
        <v>1548</v>
      </c>
      <c r="F106" s="109" t="s">
        <v>1549</v>
      </c>
      <c r="G106" s="109" t="s">
        <v>1550</v>
      </c>
      <c r="H106" s="108">
        <v>35</v>
      </c>
      <c r="I106" s="108">
        <v>26</v>
      </c>
      <c r="J106" s="108">
        <v>125</v>
      </c>
      <c r="K106" s="109" t="s">
        <v>378</v>
      </c>
      <c r="L106" s="109" t="s">
        <v>379</v>
      </c>
      <c r="M106" s="109" t="s">
        <v>1855</v>
      </c>
      <c r="N106" s="109" t="s">
        <v>378</v>
      </c>
      <c r="O106" s="110" t="str">
        <f t="shared" si="0"/>
        <v>AE</v>
      </c>
      <c r="P106" s="52"/>
      <c r="Q106" s="52"/>
      <c r="R106" s="52"/>
      <c r="S106" s="52"/>
      <c r="U106" s="52"/>
      <c r="V106" s="52"/>
      <c r="W106" s="52"/>
    </row>
    <row r="107" spans="1:23" ht="12.75">
      <c r="A107" s="47">
        <f t="shared" si="1"/>
        <v>6</v>
      </c>
      <c r="B107" s="108">
        <v>676</v>
      </c>
      <c r="C107" s="109" t="s">
        <v>1990</v>
      </c>
      <c r="D107" s="109" t="s">
        <v>1991</v>
      </c>
      <c r="E107" s="109" t="s">
        <v>1151</v>
      </c>
      <c r="F107" s="109" t="s">
        <v>1152</v>
      </c>
      <c r="G107" s="109" t="s">
        <v>1153</v>
      </c>
      <c r="H107" s="108">
        <v>39</v>
      </c>
      <c r="I107" s="108">
        <v>26</v>
      </c>
      <c r="J107" s="108">
        <v>82</v>
      </c>
      <c r="K107" s="109" t="s">
        <v>363</v>
      </c>
      <c r="L107" s="109" t="s">
        <v>380</v>
      </c>
      <c r="M107" s="109" t="s">
        <v>1855</v>
      </c>
      <c r="N107" s="109" t="s">
        <v>363</v>
      </c>
      <c r="O107" s="110" t="str">
        <f t="shared" si="0"/>
        <v>J</v>
      </c>
      <c r="P107" s="52"/>
      <c r="Q107" s="52"/>
      <c r="R107" s="52"/>
      <c r="S107" s="52"/>
      <c r="U107" s="52"/>
      <c r="V107" s="52"/>
      <c r="W107" s="52"/>
    </row>
    <row r="108" spans="1:23" ht="12.75">
      <c r="A108" s="47">
        <f t="shared" si="1"/>
        <v>7</v>
      </c>
      <c r="B108" s="108">
        <v>489</v>
      </c>
      <c r="C108" s="109" t="s">
        <v>1681</v>
      </c>
      <c r="D108" s="109" t="s">
        <v>1682</v>
      </c>
      <c r="E108" s="109" t="s">
        <v>604</v>
      </c>
      <c r="F108" s="109" t="s">
        <v>605</v>
      </c>
      <c r="G108" s="109" t="s">
        <v>606</v>
      </c>
      <c r="H108" s="108">
        <v>44</v>
      </c>
      <c r="I108" s="108">
        <v>26</v>
      </c>
      <c r="J108" s="108">
        <v>81</v>
      </c>
      <c r="K108" s="109" t="s">
        <v>364</v>
      </c>
      <c r="L108" s="109" t="s">
        <v>381</v>
      </c>
      <c r="M108" s="109" t="s">
        <v>1855</v>
      </c>
      <c r="N108" s="109" t="s">
        <v>364</v>
      </c>
      <c r="O108" s="110" t="str">
        <f t="shared" si="0"/>
        <v>K</v>
      </c>
      <c r="P108" s="52"/>
      <c r="Q108" s="52"/>
      <c r="R108" s="52"/>
      <c r="S108" s="52"/>
      <c r="U108" s="52"/>
      <c r="V108" s="52"/>
      <c r="W108" s="52"/>
    </row>
    <row r="109" spans="1:23" ht="12.75">
      <c r="A109" s="47">
        <f t="shared" si="1"/>
        <v>8</v>
      </c>
      <c r="B109" s="108">
        <v>134</v>
      </c>
      <c r="C109" s="109" t="s">
        <v>1683</v>
      </c>
      <c r="D109" s="109" t="s">
        <v>1684</v>
      </c>
      <c r="E109" s="109" t="s">
        <v>1909</v>
      </c>
      <c r="F109" s="109" t="s">
        <v>1910</v>
      </c>
      <c r="G109" s="109" t="s">
        <v>1911</v>
      </c>
      <c r="H109" s="108">
        <v>48</v>
      </c>
      <c r="I109" s="108">
        <v>26</v>
      </c>
      <c r="J109" s="108">
        <v>130</v>
      </c>
      <c r="K109" s="109" t="s">
        <v>382</v>
      </c>
      <c r="L109" s="109" t="s">
        <v>383</v>
      </c>
      <c r="M109" s="109" t="s">
        <v>1855</v>
      </c>
      <c r="N109" s="109" t="s">
        <v>382</v>
      </c>
      <c r="O109" s="110" t="e">
        <f t="shared" si="0"/>
        <v>#N/A</v>
      </c>
      <c r="P109" s="52"/>
      <c r="Q109" s="52"/>
      <c r="R109" s="52"/>
      <c r="S109" s="52"/>
      <c r="U109" s="52"/>
      <c r="V109" s="52"/>
      <c r="W109" s="52"/>
    </row>
    <row r="110" spans="1:23" ht="12.75">
      <c r="A110" s="47">
        <f t="shared" si="1"/>
        <v>9</v>
      </c>
      <c r="B110" s="108">
        <v>677</v>
      </c>
      <c r="C110" s="109" t="s">
        <v>1992</v>
      </c>
      <c r="D110" s="109" t="s">
        <v>1685</v>
      </c>
      <c r="E110" s="109" t="s">
        <v>1859</v>
      </c>
      <c r="F110" s="109" t="s">
        <v>1860</v>
      </c>
      <c r="G110" s="109" t="s">
        <v>1861</v>
      </c>
      <c r="H110" s="108">
        <v>51</v>
      </c>
      <c r="I110" s="108">
        <v>26</v>
      </c>
      <c r="J110" s="108">
        <v>105</v>
      </c>
      <c r="K110" s="109" t="s">
        <v>384</v>
      </c>
      <c r="L110" s="109" t="s">
        <v>385</v>
      </c>
      <c r="M110" s="109" t="s">
        <v>1855</v>
      </c>
      <c r="N110" s="109" t="s">
        <v>384</v>
      </c>
      <c r="O110" s="110" t="e">
        <f t="shared" si="0"/>
        <v>#N/A</v>
      </c>
      <c r="P110" s="52"/>
      <c r="Q110" s="52"/>
      <c r="R110" s="52"/>
      <c r="S110" s="52"/>
      <c r="U110" s="52"/>
      <c r="V110" s="52"/>
      <c r="W110" s="52"/>
    </row>
    <row r="111" spans="1:23" ht="12.75">
      <c r="A111" s="47">
        <f t="shared" si="1"/>
        <v>10</v>
      </c>
      <c r="B111" s="108">
        <v>779</v>
      </c>
      <c r="C111" s="109" t="s">
        <v>1686</v>
      </c>
      <c r="D111" s="109" t="s">
        <v>2132</v>
      </c>
      <c r="E111" s="109" t="s">
        <v>1093</v>
      </c>
      <c r="F111" s="109" t="s">
        <v>1094</v>
      </c>
      <c r="G111" s="109" t="s">
        <v>1095</v>
      </c>
      <c r="H111" s="108">
        <v>52</v>
      </c>
      <c r="I111" s="108">
        <v>26</v>
      </c>
      <c r="J111" s="108">
        <v>96</v>
      </c>
      <c r="K111" s="109" t="s">
        <v>386</v>
      </c>
      <c r="L111" s="109" t="s">
        <v>387</v>
      </c>
      <c r="M111" s="109" t="s">
        <v>1855</v>
      </c>
      <c r="N111" s="109" t="s">
        <v>386</v>
      </c>
      <c r="O111" s="110" t="e">
        <f t="shared" si="0"/>
        <v>#N/A</v>
      </c>
      <c r="P111" s="52"/>
      <c r="Q111" s="52"/>
      <c r="R111" s="52"/>
      <c r="S111" s="52"/>
      <c r="U111" s="52"/>
      <c r="V111" s="52"/>
      <c r="W111" s="52"/>
    </row>
    <row r="112" spans="1:23" ht="12.75">
      <c r="A112" s="47">
        <f t="shared" si="1"/>
        <v>11</v>
      </c>
      <c r="B112" s="108">
        <v>657</v>
      </c>
      <c r="C112" s="109" t="s">
        <v>1993</v>
      </c>
      <c r="D112" s="109" t="s">
        <v>1994</v>
      </c>
      <c r="E112" s="109" t="s">
        <v>27</v>
      </c>
      <c r="F112" s="109" t="s">
        <v>28</v>
      </c>
      <c r="G112" s="109" t="s">
        <v>29</v>
      </c>
      <c r="H112" s="108">
        <v>55</v>
      </c>
      <c r="I112" s="108">
        <v>26</v>
      </c>
      <c r="J112" s="108">
        <v>97</v>
      </c>
      <c r="K112" s="109" t="s">
        <v>388</v>
      </c>
      <c r="L112" s="109" t="s">
        <v>389</v>
      </c>
      <c r="M112" s="109" t="s">
        <v>1855</v>
      </c>
      <c r="N112" s="109" t="s">
        <v>388</v>
      </c>
      <c r="O112" s="110" t="e">
        <f t="shared" si="0"/>
        <v>#N/A</v>
      </c>
      <c r="P112" s="52"/>
      <c r="Q112" s="52"/>
      <c r="R112" s="52"/>
      <c r="S112" s="52"/>
      <c r="U112" s="52"/>
      <c r="V112" s="52"/>
      <c r="W112" s="52"/>
    </row>
    <row r="113" spans="1:23" ht="12.75">
      <c r="A113" s="47">
        <f t="shared" si="1"/>
        <v>12</v>
      </c>
      <c r="B113" s="108">
        <v>29</v>
      </c>
      <c r="C113" s="109" t="s">
        <v>1565</v>
      </c>
      <c r="D113" s="109" t="s">
        <v>90</v>
      </c>
      <c r="E113" s="109" t="s">
        <v>1359</v>
      </c>
      <c r="F113" s="109" t="s">
        <v>1360</v>
      </c>
      <c r="G113" s="109" t="s">
        <v>1361</v>
      </c>
      <c r="H113" s="108">
        <v>61</v>
      </c>
      <c r="I113" s="108">
        <v>26</v>
      </c>
      <c r="J113" s="108">
        <v>101</v>
      </c>
      <c r="K113" s="109" t="s">
        <v>390</v>
      </c>
      <c r="L113" s="109" t="s">
        <v>391</v>
      </c>
      <c r="M113" s="109" t="s">
        <v>1855</v>
      </c>
      <c r="N113" s="109" t="s">
        <v>390</v>
      </c>
      <c r="O113" s="110" t="e">
        <f t="shared" si="0"/>
        <v>#N/A</v>
      </c>
      <c r="P113" s="52"/>
      <c r="Q113" s="52"/>
      <c r="R113" s="52"/>
      <c r="S113" s="52"/>
      <c r="U113" s="52"/>
      <c r="V113" s="52"/>
      <c r="W113" s="52"/>
    </row>
    <row r="114" spans="1:23" ht="12.75">
      <c r="A114" s="47">
        <f t="shared" si="1"/>
        <v>13</v>
      </c>
      <c r="B114" s="108">
        <v>19</v>
      </c>
      <c r="C114" s="109" t="s">
        <v>2133</v>
      </c>
      <c r="D114" s="109" t="s">
        <v>1687</v>
      </c>
      <c r="E114" s="109" t="s">
        <v>1372</v>
      </c>
      <c r="F114" s="109" t="s">
        <v>1373</v>
      </c>
      <c r="G114" s="109" t="s">
        <v>1374</v>
      </c>
      <c r="H114" s="108">
        <v>2</v>
      </c>
      <c r="I114" s="108">
        <v>26</v>
      </c>
      <c r="J114" s="108">
        <v>62</v>
      </c>
      <c r="K114" s="109" t="s">
        <v>108</v>
      </c>
      <c r="L114" s="109" t="s">
        <v>109</v>
      </c>
      <c r="M114" s="109" t="s">
        <v>2022</v>
      </c>
      <c r="N114" s="109" t="s">
        <v>108</v>
      </c>
      <c r="O114" s="110" t="str">
        <f t="shared" si="0"/>
        <v>M</v>
      </c>
      <c r="P114" s="52"/>
      <c r="Q114" s="52"/>
      <c r="R114" s="52"/>
      <c r="S114" s="52"/>
      <c r="U114" s="52"/>
      <c r="V114" s="52"/>
      <c r="W114" s="52"/>
    </row>
    <row r="115" spans="1:23" ht="12.75">
      <c r="A115" s="47">
        <f t="shared" si="1"/>
        <v>14</v>
      </c>
      <c r="B115" s="108">
        <v>736</v>
      </c>
      <c r="C115" s="109" t="s">
        <v>1997</v>
      </c>
      <c r="D115" s="109" t="s">
        <v>1998</v>
      </c>
      <c r="E115" s="109" t="s">
        <v>1375</v>
      </c>
      <c r="F115" s="109" t="s">
        <v>1376</v>
      </c>
      <c r="G115" s="109" t="s">
        <v>1377</v>
      </c>
      <c r="H115" s="108">
        <v>13</v>
      </c>
      <c r="I115" s="108">
        <v>26</v>
      </c>
      <c r="J115" s="108">
        <v>84</v>
      </c>
      <c r="K115" s="109" t="s">
        <v>392</v>
      </c>
      <c r="L115" s="109" t="s">
        <v>393</v>
      </c>
      <c r="M115" s="109" t="s">
        <v>1855</v>
      </c>
      <c r="N115" s="109" t="s">
        <v>394</v>
      </c>
      <c r="O115" s="110" t="e">
        <f t="shared" si="0"/>
        <v>#N/A</v>
      </c>
      <c r="P115" s="52"/>
      <c r="Q115" s="52"/>
      <c r="R115" s="52"/>
      <c r="S115" s="52"/>
      <c r="U115" s="52"/>
      <c r="V115" s="52"/>
      <c r="W115" s="52"/>
    </row>
    <row r="116" spans="1:23" ht="12.75">
      <c r="A116" s="47">
        <f t="shared" si="1"/>
        <v>15</v>
      </c>
      <c r="B116" s="108">
        <v>95</v>
      </c>
      <c r="C116" s="109" t="s">
        <v>1087</v>
      </c>
      <c r="D116" s="109" t="s">
        <v>2134</v>
      </c>
      <c r="E116" s="109" t="s">
        <v>421</v>
      </c>
      <c r="F116" s="109" t="s">
        <v>422</v>
      </c>
      <c r="G116" s="109" t="s">
        <v>423</v>
      </c>
      <c r="H116" s="108">
        <v>19</v>
      </c>
      <c r="I116" s="108">
        <v>26</v>
      </c>
      <c r="J116" s="108">
        <v>99</v>
      </c>
      <c r="K116" s="109" t="s">
        <v>395</v>
      </c>
      <c r="L116" s="109" t="s">
        <v>396</v>
      </c>
      <c r="M116" s="109" t="s">
        <v>1855</v>
      </c>
      <c r="N116" s="109" t="s">
        <v>395</v>
      </c>
      <c r="O116" s="110" t="e">
        <f t="shared" si="0"/>
        <v>#N/A</v>
      </c>
      <c r="P116" s="52"/>
      <c r="Q116" s="52"/>
      <c r="R116" s="52"/>
      <c r="S116" s="52"/>
      <c r="U116" s="52"/>
      <c r="V116" s="52"/>
      <c r="W116" s="52"/>
    </row>
    <row r="117" spans="1:23" ht="12.75">
      <c r="A117" s="47">
        <f t="shared" si="1"/>
        <v>16</v>
      </c>
      <c r="B117" s="108">
        <v>737</v>
      </c>
      <c r="C117" s="109" t="s">
        <v>1999</v>
      </c>
      <c r="D117" s="109" t="s">
        <v>2000</v>
      </c>
      <c r="E117" s="109" t="s">
        <v>1580</v>
      </c>
      <c r="F117" s="109" t="s">
        <v>1581</v>
      </c>
      <c r="G117" s="109" t="s">
        <v>1582</v>
      </c>
      <c r="H117" s="108">
        <v>24</v>
      </c>
      <c r="I117" s="108">
        <v>28</v>
      </c>
      <c r="J117" s="108">
        <v>56</v>
      </c>
      <c r="K117" s="109" t="s">
        <v>270</v>
      </c>
      <c r="L117" s="109" t="s">
        <v>271</v>
      </c>
      <c r="M117" s="109" t="s">
        <v>1855</v>
      </c>
      <c r="N117" s="109" t="s">
        <v>1227</v>
      </c>
      <c r="O117" s="110" t="str">
        <f t="shared" si="0"/>
        <v>N</v>
      </c>
      <c r="P117" s="52"/>
      <c r="Q117" s="52"/>
      <c r="R117" s="52"/>
      <c r="S117" s="52"/>
      <c r="U117" s="52"/>
      <c r="V117" s="52"/>
      <c r="W117" s="52"/>
    </row>
    <row r="118" spans="1:23" ht="12.75">
      <c r="A118" s="47">
        <f t="shared" si="1"/>
        <v>17</v>
      </c>
      <c r="B118" s="108">
        <v>495</v>
      </c>
      <c r="C118" s="109" t="s">
        <v>1688</v>
      </c>
      <c r="D118" s="109" t="s">
        <v>1689</v>
      </c>
      <c r="E118" s="109" t="s">
        <v>2128</v>
      </c>
      <c r="F118" s="109" t="s">
        <v>1207</v>
      </c>
      <c r="G118" s="109" t="s">
        <v>1208</v>
      </c>
      <c r="H118" s="108">
        <v>35</v>
      </c>
      <c r="I118" s="108">
        <v>28</v>
      </c>
      <c r="J118" s="108">
        <v>124</v>
      </c>
      <c r="K118" s="109" t="s">
        <v>397</v>
      </c>
      <c r="L118" s="109" t="s">
        <v>398</v>
      </c>
      <c r="M118" s="109" t="s">
        <v>1855</v>
      </c>
      <c r="N118" s="109" t="s">
        <v>397</v>
      </c>
      <c r="O118" s="110" t="e">
        <f t="shared" si="0"/>
        <v>#N/A</v>
      </c>
      <c r="P118" s="52"/>
      <c r="Q118" s="52"/>
      <c r="R118" s="52"/>
      <c r="S118" s="52"/>
      <c r="U118" s="52"/>
      <c r="V118" s="52"/>
      <c r="W118" s="52"/>
    </row>
    <row r="119" spans="1:23" ht="12.75">
      <c r="A119" s="47">
        <f t="shared" si="1"/>
        <v>18</v>
      </c>
      <c r="B119" s="108">
        <v>627</v>
      </c>
      <c r="C119" s="109" t="s">
        <v>2135</v>
      </c>
      <c r="D119" s="109" t="s">
        <v>2136</v>
      </c>
      <c r="E119" s="109" t="s">
        <v>597</v>
      </c>
      <c r="F119" s="109" t="s">
        <v>598</v>
      </c>
      <c r="G119" s="109" t="s">
        <v>599</v>
      </c>
      <c r="H119" s="108">
        <v>39</v>
      </c>
      <c r="I119" s="108">
        <v>28</v>
      </c>
      <c r="J119" s="108">
        <v>106</v>
      </c>
      <c r="K119" s="109" t="s">
        <v>399</v>
      </c>
      <c r="L119" s="109" t="s">
        <v>398</v>
      </c>
      <c r="M119" s="109" t="s">
        <v>1855</v>
      </c>
      <c r="N119" s="109" t="s">
        <v>399</v>
      </c>
      <c r="O119" s="110" t="e">
        <f t="shared" si="0"/>
        <v>#N/A</v>
      </c>
      <c r="P119" s="52"/>
      <c r="Q119" s="52"/>
      <c r="R119" s="52"/>
      <c r="S119" s="52"/>
      <c r="U119" s="52"/>
      <c r="V119" s="52"/>
      <c r="W119" s="52"/>
    </row>
    <row r="120" spans="1:23" ht="12.75">
      <c r="A120" s="47">
        <f t="shared" si="1"/>
        <v>19</v>
      </c>
      <c r="B120" s="108">
        <v>1024</v>
      </c>
      <c r="C120" s="109" t="s">
        <v>1690</v>
      </c>
      <c r="D120" s="109" t="s">
        <v>1690</v>
      </c>
      <c r="E120" s="109" t="s">
        <v>600</v>
      </c>
      <c r="F120" s="109" t="s">
        <v>601</v>
      </c>
      <c r="G120" s="109" t="s">
        <v>602</v>
      </c>
      <c r="H120" s="108">
        <v>44</v>
      </c>
      <c r="I120" s="108">
        <v>28</v>
      </c>
      <c r="J120" s="108">
        <v>98</v>
      </c>
      <c r="K120" s="109" t="s">
        <v>400</v>
      </c>
      <c r="L120" s="109" t="s">
        <v>401</v>
      </c>
      <c r="M120" s="109" t="s">
        <v>1855</v>
      </c>
      <c r="N120" s="109" t="s">
        <v>400</v>
      </c>
      <c r="O120" s="110" t="e">
        <f t="shared" si="0"/>
        <v>#N/A</v>
      </c>
      <c r="P120" s="52"/>
      <c r="Q120" s="52"/>
      <c r="R120" s="52"/>
      <c r="S120" s="52"/>
      <c r="U120" s="52"/>
      <c r="V120" s="52"/>
      <c r="W120" s="52"/>
    </row>
    <row r="121" spans="1:23" ht="12.75">
      <c r="A121" s="47">
        <f t="shared" si="1"/>
        <v>20</v>
      </c>
      <c r="B121" s="108">
        <v>620</v>
      </c>
      <c r="C121" s="109" t="s">
        <v>1009</v>
      </c>
      <c r="D121" s="109" t="s">
        <v>1010</v>
      </c>
      <c r="E121" s="109" t="s">
        <v>1603</v>
      </c>
      <c r="F121" s="109" t="s">
        <v>1604</v>
      </c>
      <c r="G121" s="109" t="s">
        <v>1605</v>
      </c>
      <c r="H121" s="108">
        <v>48</v>
      </c>
      <c r="I121" s="108">
        <v>28</v>
      </c>
      <c r="J121" s="108">
        <v>85</v>
      </c>
      <c r="K121" s="109" t="s">
        <v>402</v>
      </c>
      <c r="L121" s="109" t="s">
        <v>403</v>
      </c>
      <c r="M121" s="109" t="s">
        <v>1855</v>
      </c>
      <c r="N121" s="109" t="s">
        <v>402</v>
      </c>
      <c r="O121" s="110" t="e">
        <f t="shared" si="0"/>
        <v>#N/A</v>
      </c>
      <c r="P121" s="52"/>
      <c r="Q121" s="52"/>
      <c r="R121" s="52"/>
      <c r="S121" s="52"/>
      <c r="U121" s="52"/>
      <c r="V121" s="52"/>
      <c r="W121" s="52"/>
    </row>
    <row r="122" spans="1:23" ht="12.75">
      <c r="A122" s="47">
        <f t="shared" si="1"/>
        <v>21</v>
      </c>
      <c r="B122" s="108">
        <v>687</v>
      </c>
      <c r="C122" s="109" t="s">
        <v>275</v>
      </c>
      <c r="D122" s="109" t="s">
        <v>276</v>
      </c>
      <c r="E122" s="109" t="s">
        <v>1469</v>
      </c>
      <c r="F122" s="109" t="s">
        <v>936</v>
      </c>
      <c r="G122" s="109" t="s">
        <v>937</v>
      </c>
      <c r="H122" s="108">
        <v>51</v>
      </c>
      <c r="I122" s="108">
        <v>28</v>
      </c>
      <c r="J122" s="108">
        <v>72</v>
      </c>
      <c r="K122" s="109" t="s">
        <v>1279</v>
      </c>
      <c r="L122" s="109" t="s">
        <v>1362</v>
      </c>
      <c r="M122" s="109" t="s">
        <v>404</v>
      </c>
      <c r="N122" s="109" t="s">
        <v>1279</v>
      </c>
      <c r="O122" s="110" t="str">
        <f t="shared" si="0"/>
        <v>O</v>
      </c>
      <c r="P122" s="52"/>
      <c r="Q122" s="52"/>
      <c r="R122" s="52"/>
      <c r="S122" s="52"/>
      <c r="U122" s="52"/>
      <c r="V122" s="52"/>
      <c r="W122" s="52"/>
    </row>
    <row r="123" spans="1:23" ht="12.75">
      <c r="A123" s="47">
        <f t="shared" si="1"/>
        <v>22</v>
      </c>
      <c r="B123" s="108">
        <v>403</v>
      </c>
      <c r="C123" s="109" t="s">
        <v>2137</v>
      </c>
      <c r="D123" s="109" t="s">
        <v>1691</v>
      </c>
      <c r="E123" s="109" t="s">
        <v>1202</v>
      </c>
      <c r="F123" s="109" t="s">
        <v>1203</v>
      </c>
      <c r="G123" s="109" t="s">
        <v>1204</v>
      </c>
      <c r="H123" s="108">
        <v>52</v>
      </c>
      <c r="I123" s="108">
        <v>28</v>
      </c>
      <c r="J123" s="108">
        <v>107</v>
      </c>
      <c r="K123" s="109" t="s">
        <v>405</v>
      </c>
      <c r="L123" s="109" t="s">
        <v>406</v>
      </c>
      <c r="M123" s="109" t="s">
        <v>1855</v>
      </c>
      <c r="N123" s="109" t="s">
        <v>405</v>
      </c>
      <c r="O123" s="110" t="e">
        <f t="shared" si="0"/>
        <v>#N/A</v>
      </c>
      <c r="P123" s="52"/>
      <c r="Q123" s="52"/>
      <c r="R123" s="52"/>
      <c r="S123" s="52"/>
      <c r="U123" s="52"/>
      <c r="V123" s="52"/>
      <c r="W123" s="52"/>
    </row>
    <row r="124" spans="1:23" ht="12.75">
      <c r="A124" s="47">
        <f t="shared" si="1"/>
        <v>23</v>
      </c>
      <c r="B124" s="108">
        <v>702</v>
      </c>
      <c r="C124" s="109" t="s">
        <v>1692</v>
      </c>
      <c r="D124" s="109" t="s">
        <v>277</v>
      </c>
      <c r="E124" s="109" t="s">
        <v>2129</v>
      </c>
      <c r="F124" s="109" t="s">
        <v>519</v>
      </c>
      <c r="G124" s="109" t="s">
        <v>520</v>
      </c>
      <c r="H124" s="108">
        <v>55</v>
      </c>
      <c r="I124" s="108">
        <v>28</v>
      </c>
      <c r="J124" s="108">
        <v>86</v>
      </c>
      <c r="K124" s="109" t="s">
        <v>407</v>
      </c>
      <c r="L124" s="109" t="s">
        <v>408</v>
      </c>
      <c r="M124" s="109" t="s">
        <v>1855</v>
      </c>
      <c r="N124" s="109" t="s">
        <v>409</v>
      </c>
      <c r="O124" s="110" t="e">
        <f t="shared" si="0"/>
        <v>#N/A</v>
      </c>
      <c r="P124" s="52"/>
      <c r="Q124" s="52"/>
      <c r="R124" s="52"/>
      <c r="S124" s="52"/>
      <c r="U124" s="52"/>
      <c r="V124" s="52"/>
      <c r="W124" s="52"/>
    </row>
    <row r="125" spans="1:23" ht="12.75">
      <c r="A125" s="47">
        <f t="shared" si="1"/>
        <v>24</v>
      </c>
      <c r="B125" s="108">
        <v>738</v>
      </c>
      <c r="C125" s="109" t="s">
        <v>902</v>
      </c>
      <c r="D125" s="109" t="s">
        <v>903</v>
      </c>
      <c r="E125" s="109" t="s">
        <v>122</v>
      </c>
      <c r="F125" s="109" t="s">
        <v>123</v>
      </c>
      <c r="G125" s="109" t="s">
        <v>124</v>
      </c>
      <c r="H125" s="108">
        <v>61</v>
      </c>
      <c r="I125" s="108">
        <v>28</v>
      </c>
      <c r="J125" s="108">
        <v>64</v>
      </c>
      <c r="K125" s="109" t="s">
        <v>1996</v>
      </c>
      <c r="L125" s="109" t="s">
        <v>410</v>
      </c>
      <c r="M125" s="109" t="s">
        <v>411</v>
      </c>
      <c r="N125" s="109" t="s">
        <v>1996</v>
      </c>
      <c r="O125" s="110" t="str">
        <f t="shared" si="0"/>
        <v>P</v>
      </c>
      <c r="U125" s="52"/>
      <c r="V125" s="52"/>
      <c r="W125" s="52"/>
    </row>
    <row r="126" spans="1:23" ht="12.75">
      <c r="A126" s="47">
        <f t="shared" si="1"/>
        <v>25</v>
      </c>
      <c r="B126" s="108">
        <v>688</v>
      </c>
      <c r="C126" s="109" t="s">
        <v>1115</v>
      </c>
      <c r="D126" s="109" t="s">
        <v>278</v>
      </c>
      <c r="E126" s="109" t="s">
        <v>37</v>
      </c>
      <c r="F126" s="109" t="s">
        <v>38</v>
      </c>
      <c r="G126" s="109" t="s">
        <v>39</v>
      </c>
      <c r="H126" s="108">
        <v>2</v>
      </c>
      <c r="I126" s="108">
        <v>28</v>
      </c>
      <c r="J126" s="108">
        <v>57</v>
      </c>
      <c r="K126" s="109" t="s">
        <v>273</v>
      </c>
      <c r="L126" s="109" t="s">
        <v>274</v>
      </c>
      <c r="M126" s="109" t="s">
        <v>1855</v>
      </c>
      <c r="N126" s="109" t="s">
        <v>273</v>
      </c>
      <c r="O126" s="110" t="str">
        <f t="shared" si="0"/>
        <v>Q</v>
      </c>
      <c r="P126" s="57"/>
      <c r="U126" s="52"/>
      <c r="V126" s="52"/>
      <c r="W126" s="52"/>
    </row>
    <row r="127" spans="1:23" ht="12.75">
      <c r="A127" s="47">
        <f t="shared" si="1"/>
        <v>26</v>
      </c>
      <c r="B127" s="108">
        <v>41</v>
      </c>
      <c r="C127" s="109" t="s">
        <v>2138</v>
      </c>
      <c r="D127" s="109" t="s">
        <v>1693</v>
      </c>
      <c r="E127" s="109" t="s">
        <v>1014</v>
      </c>
      <c r="F127" s="109" t="s">
        <v>1015</v>
      </c>
      <c r="G127" s="109" t="s">
        <v>1016</v>
      </c>
      <c r="H127" s="108">
        <v>13</v>
      </c>
      <c r="I127" s="108">
        <v>28</v>
      </c>
      <c r="J127" s="108">
        <v>61</v>
      </c>
      <c r="K127" s="109" t="s">
        <v>1470</v>
      </c>
      <c r="L127" s="109" t="s">
        <v>110</v>
      </c>
      <c r="M127" s="109" t="s">
        <v>412</v>
      </c>
      <c r="N127" s="109" t="s">
        <v>111</v>
      </c>
      <c r="O127" s="110" t="str">
        <f t="shared" si="0"/>
        <v>R</v>
      </c>
      <c r="P127" s="57"/>
      <c r="U127" s="52"/>
      <c r="V127" s="52"/>
      <c r="W127" s="52"/>
    </row>
    <row r="128" spans="1:23" ht="12.75">
      <c r="A128" s="47">
        <f t="shared" si="1"/>
        <v>27</v>
      </c>
      <c r="B128" s="108">
        <v>751</v>
      </c>
      <c r="C128" s="109" t="s">
        <v>2139</v>
      </c>
      <c r="D128" s="109" t="s">
        <v>2140</v>
      </c>
      <c r="E128" s="109" t="s">
        <v>2003</v>
      </c>
      <c r="F128" s="109" t="s">
        <v>2004</v>
      </c>
      <c r="G128" s="109" t="s">
        <v>2005</v>
      </c>
      <c r="H128" s="108">
        <v>19</v>
      </c>
      <c r="I128" s="108">
        <v>28</v>
      </c>
      <c r="J128" s="108">
        <v>88</v>
      </c>
      <c r="K128" s="109" t="s">
        <v>1620</v>
      </c>
      <c r="L128" s="109" t="s">
        <v>1621</v>
      </c>
      <c r="M128" s="109" t="s">
        <v>1855</v>
      </c>
      <c r="N128" s="109" t="s">
        <v>1620</v>
      </c>
      <c r="O128" s="110" t="e">
        <f t="shared" si="0"/>
        <v>#N/A</v>
      </c>
      <c r="P128" s="57"/>
      <c r="U128" s="52"/>
      <c r="V128" s="52"/>
      <c r="W128" s="52"/>
    </row>
    <row r="129" spans="1:23" ht="12.75">
      <c r="A129" s="47">
        <f t="shared" si="1"/>
        <v>28</v>
      </c>
      <c r="B129" s="108">
        <v>963</v>
      </c>
      <c r="C129" s="109" t="s">
        <v>1694</v>
      </c>
      <c r="D129" s="109" t="s">
        <v>1694</v>
      </c>
      <c r="E129" s="109" t="s">
        <v>783</v>
      </c>
      <c r="F129" s="109" t="s">
        <v>784</v>
      </c>
      <c r="G129" s="109" t="s">
        <v>785</v>
      </c>
      <c r="H129" s="108">
        <v>24</v>
      </c>
      <c r="I129" s="108">
        <v>29</v>
      </c>
      <c r="J129" s="108">
        <v>102</v>
      </c>
      <c r="K129" s="109" t="s">
        <v>1622</v>
      </c>
      <c r="L129" s="109" t="s">
        <v>1623</v>
      </c>
      <c r="M129" s="109" t="s">
        <v>1855</v>
      </c>
      <c r="N129" s="109" t="s">
        <v>1622</v>
      </c>
      <c r="O129" s="110" t="e">
        <f t="shared" si="0"/>
        <v>#N/A</v>
      </c>
      <c r="P129" s="57"/>
      <c r="U129" s="52"/>
      <c r="V129" s="52"/>
      <c r="W129" s="52"/>
    </row>
    <row r="130" spans="1:23" ht="12.75">
      <c r="A130" s="47">
        <f t="shared" si="1"/>
        <v>29</v>
      </c>
      <c r="B130" s="108">
        <v>689</v>
      </c>
      <c r="C130" s="109" t="s">
        <v>279</v>
      </c>
      <c r="D130" s="109" t="s">
        <v>280</v>
      </c>
      <c r="E130" s="109" t="s">
        <v>786</v>
      </c>
      <c r="F130" s="109" t="s">
        <v>787</v>
      </c>
      <c r="G130" s="109" t="s">
        <v>788</v>
      </c>
      <c r="H130" s="108">
        <v>35</v>
      </c>
      <c r="I130" s="108">
        <v>29</v>
      </c>
      <c r="J130" s="108">
        <v>110</v>
      </c>
      <c r="K130" s="109" t="s">
        <v>1624</v>
      </c>
      <c r="L130" s="109" t="s">
        <v>1625</v>
      </c>
      <c r="M130" s="109" t="s">
        <v>1855</v>
      </c>
      <c r="N130" s="109" t="s">
        <v>1626</v>
      </c>
      <c r="O130" s="110" t="e">
        <f t="shared" si="0"/>
        <v>#N/A</v>
      </c>
      <c r="P130" s="57"/>
      <c r="U130" s="52"/>
      <c r="V130" s="52"/>
      <c r="W130" s="52"/>
    </row>
    <row r="131" spans="1:23" ht="12.75">
      <c r="A131" s="47">
        <f t="shared" si="1"/>
        <v>30</v>
      </c>
      <c r="B131" s="108">
        <v>954</v>
      </c>
      <c r="C131" s="109" t="s">
        <v>1695</v>
      </c>
      <c r="D131" s="109" t="s">
        <v>1695</v>
      </c>
      <c r="E131" s="109" t="s">
        <v>789</v>
      </c>
      <c r="F131" s="109" t="s">
        <v>790</v>
      </c>
      <c r="G131" s="109" t="s">
        <v>791</v>
      </c>
      <c r="H131" s="108">
        <v>39</v>
      </c>
      <c r="I131" s="108">
        <v>29</v>
      </c>
      <c r="J131" s="108">
        <v>118</v>
      </c>
      <c r="K131" s="109" t="s">
        <v>1627</v>
      </c>
      <c r="L131" s="109" t="s">
        <v>1628</v>
      </c>
      <c r="M131" s="109" t="s">
        <v>1855</v>
      </c>
      <c r="N131" s="109" t="s">
        <v>1627</v>
      </c>
      <c r="O131" s="110" t="e">
        <f t="shared" si="0"/>
        <v>#N/A</v>
      </c>
      <c r="P131" s="57"/>
      <c r="U131" s="52"/>
      <c r="V131" s="52"/>
      <c r="W131" s="52"/>
    </row>
    <row r="132" spans="1:23" ht="12.75">
      <c r="A132" s="47">
        <f t="shared" si="1"/>
        <v>31</v>
      </c>
      <c r="B132" s="108">
        <v>1016</v>
      </c>
      <c r="C132" s="109" t="s">
        <v>1696</v>
      </c>
      <c r="D132" s="109" t="s">
        <v>1696</v>
      </c>
      <c r="E132" s="109" t="s">
        <v>792</v>
      </c>
      <c r="F132" s="109" t="s">
        <v>793</v>
      </c>
      <c r="G132" s="109" t="s">
        <v>794</v>
      </c>
      <c r="H132" s="108">
        <v>44</v>
      </c>
      <c r="I132" s="108">
        <v>29</v>
      </c>
      <c r="J132" s="108">
        <v>109</v>
      </c>
      <c r="K132" s="109" t="s">
        <v>1629</v>
      </c>
      <c r="L132" s="109" t="s">
        <v>1630</v>
      </c>
      <c r="M132" s="109" t="s">
        <v>1855</v>
      </c>
      <c r="N132" s="109" t="s">
        <v>1629</v>
      </c>
      <c r="O132" s="110" t="e">
        <f t="shared" si="0"/>
        <v>#N/A</v>
      </c>
      <c r="P132" s="57"/>
      <c r="U132" s="52"/>
      <c r="V132" s="52"/>
      <c r="W132" s="52"/>
    </row>
    <row r="133" spans="1:23" ht="12.75">
      <c r="A133" s="47">
        <f t="shared" si="1"/>
        <v>32</v>
      </c>
      <c r="B133" s="108">
        <v>1025</v>
      </c>
      <c r="C133" s="109" t="s">
        <v>1697</v>
      </c>
      <c r="D133" s="109" t="s">
        <v>1697</v>
      </c>
      <c r="E133" s="118" t="s">
        <v>1068</v>
      </c>
      <c r="F133" s="109" t="s">
        <v>1069</v>
      </c>
      <c r="G133" s="109"/>
      <c r="H133" s="108">
        <v>48</v>
      </c>
      <c r="I133" s="108">
        <v>29</v>
      </c>
      <c r="J133" s="108">
        <v>108</v>
      </c>
      <c r="K133" s="109" t="s">
        <v>1631</v>
      </c>
      <c r="L133" s="109" t="s">
        <v>1632</v>
      </c>
      <c r="M133" s="109" t="s">
        <v>1855</v>
      </c>
      <c r="N133" s="109" t="s">
        <v>1631</v>
      </c>
      <c r="O133" s="110" t="e">
        <f t="shared" si="0"/>
        <v>#N/A</v>
      </c>
      <c r="P133" s="57"/>
      <c r="U133" s="52"/>
      <c r="V133" s="52"/>
      <c r="W133" s="52"/>
    </row>
    <row r="134" spans="1:23" ht="12.75">
      <c r="A134" s="47">
        <f t="shared" si="1"/>
        <v>33</v>
      </c>
      <c r="B134" s="108">
        <v>703</v>
      </c>
      <c r="C134" s="109" t="s">
        <v>281</v>
      </c>
      <c r="D134" s="109" t="s">
        <v>282</v>
      </c>
      <c r="E134" s="109"/>
      <c r="F134" s="109"/>
      <c r="G134" s="109"/>
      <c r="H134" s="108"/>
      <c r="I134" s="108"/>
      <c r="J134" s="108">
        <v>112</v>
      </c>
      <c r="K134" s="109" t="s">
        <v>1633</v>
      </c>
      <c r="L134" s="109" t="s">
        <v>1634</v>
      </c>
      <c r="M134" s="109" t="s">
        <v>1855</v>
      </c>
      <c r="N134" s="109" t="s">
        <v>1633</v>
      </c>
      <c r="O134" s="110" t="e">
        <f aca="true" t="shared" si="2" ref="O134:O162">HLOOKUP(J134,columnlookup,2,FALSE)</f>
        <v>#N/A</v>
      </c>
      <c r="P134" s="57"/>
      <c r="U134" s="52"/>
      <c r="V134" s="52"/>
      <c r="W134" s="52"/>
    </row>
    <row r="135" spans="1:23" ht="12.75">
      <c r="A135" s="47">
        <f t="shared" si="1"/>
        <v>34</v>
      </c>
      <c r="B135" s="108">
        <v>852</v>
      </c>
      <c r="C135" s="109" t="s">
        <v>1698</v>
      </c>
      <c r="D135" s="109" t="s">
        <v>161</v>
      </c>
      <c r="E135" s="109"/>
      <c r="F135" s="109"/>
      <c r="G135" s="109"/>
      <c r="H135" s="108"/>
      <c r="I135" s="108"/>
      <c r="J135" s="108">
        <v>68</v>
      </c>
      <c r="K135" s="109" t="s">
        <v>237</v>
      </c>
      <c r="L135" s="109" t="s">
        <v>238</v>
      </c>
      <c r="M135" s="109" t="s">
        <v>1635</v>
      </c>
      <c r="N135" s="109" t="s">
        <v>1636</v>
      </c>
      <c r="O135" s="110" t="str">
        <f t="shared" si="2"/>
        <v>S</v>
      </c>
      <c r="P135" s="57"/>
      <c r="U135" s="52"/>
      <c r="V135" s="52"/>
      <c r="W135" s="52"/>
    </row>
    <row r="136" spans="1:23" ht="12.75">
      <c r="A136" s="47">
        <f t="shared" si="1"/>
        <v>35</v>
      </c>
      <c r="B136" s="108">
        <v>704</v>
      </c>
      <c r="C136" s="109" t="s">
        <v>283</v>
      </c>
      <c r="D136" s="109" t="s">
        <v>284</v>
      </c>
      <c r="E136" s="9"/>
      <c r="J136" s="108">
        <v>94</v>
      </c>
      <c r="K136" s="109" t="s">
        <v>1637</v>
      </c>
      <c r="L136" s="109" t="s">
        <v>1638</v>
      </c>
      <c r="M136" s="109" t="s">
        <v>1855</v>
      </c>
      <c r="N136" s="109" t="s">
        <v>1637</v>
      </c>
      <c r="O136" s="110" t="e">
        <f t="shared" si="2"/>
        <v>#N/A</v>
      </c>
      <c r="P136" s="57"/>
      <c r="U136" s="52"/>
      <c r="V136" s="52"/>
      <c r="W136" s="52"/>
    </row>
    <row r="137" spans="1:23" ht="12.75">
      <c r="A137" s="47">
        <f t="shared" si="1"/>
        <v>36</v>
      </c>
      <c r="B137" s="108">
        <v>78</v>
      </c>
      <c r="C137" s="109" t="s">
        <v>1699</v>
      </c>
      <c r="D137" s="109" t="s">
        <v>1700</v>
      </c>
      <c r="E137" s="9"/>
      <c r="J137" s="108">
        <v>111</v>
      </c>
      <c r="K137" s="109" t="s">
        <v>1639</v>
      </c>
      <c r="L137" s="109" t="s">
        <v>1640</v>
      </c>
      <c r="M137" s="109" t="s">
        <v>1855</v>
      </c>
      <c r="N137" s="109" t="s">
        <v>1639</v>
      </c>
      <c r="O137" s="110" t="e">
        <f t="shared" si="2"/>
        <v>#N/A</v>
      </c>
      <c r="P137" s="57"/>
      <c r="U137" s="52"/>
      <c r="V137" s="52"/>
      <c r="W137" s="52"/>
    </row>
    <row r="138" spans="1:23" ht="12.75">
      <c r="A138" s="47">
        <f t="shared" si="1"/>
        <v>37</v>
      </c>
      <c r="B138" s="108">
        <v>79</v>
      </c>
      <c r="C138" s="109" t="s">
        <v>901</v>
      </c>
      <c r="D138" s="109" t="s">
        <v>2141</v>
      </c>
      <c r="E138" s="9"/>
      <c r="J138" s="108">
        <v>113</v>
      </c>
      <c r="K138" s="109" t="s">
        <v>1641</v>
      </c>
      <c r="L138" s="109" t="s">
        <v>1642</v>
      </c>
      <c r="M138" s="109" t="s">
        <v>1855</v>
      </c>
      <c r="N138" s="109" t="s">
        <v>1641</v>
      </c>
      <c r="O138" s="110" t="e">
        <f t="shared" si="2"/>
        <v>#N/A</v>
      </c>
      <c r="P138" s="57"/>
      <c r="U138" s="52"/>
      <c r="V138" s="52"/>
      <c r="W138" s="52"/>
    </row>
    <row r="139" spans="1:16" ht="12.75">
      <c r="A139" s="47">
        <f t="shared" si="1"/>
        <v>38</v>
      </c>
      <c r="B139" s="108">
        <v>886</v>
      </c>
      <c r="C139" s="109" t="s">
        <v>1701</v>
      </c>
      <c r="D139" s="109" t="s">
        <v>1701</v>
      </c>
      <c r="E139" s="9"/>
      <c r="J139" s="108">
        <v>90</v>
      </c>
      <c r="K139" s="109" t="s">
        <v>1643</v>
      </c>
      <c r="L139" s="109" t="s">
        <v>1644</v>
      </c>
      <c r="M139" s="109" t="s">
        <v>1855</v>
      </c>
      <c r="N139" s="109" t="s">
        <v>1643</v>
      </c>
      <c r="O139" s="110" t="e">
        <f t="shared" si="2"/>
        <v>#N/A</v>
      </c>
      <c r="P139" s="57"/>
    </row>
    <row r="140" spans="1:16" ht="12.75">
      <c r="A140" s="47">
        <f t="shared" si="1"/>
        <v>39</v>
      </c>
      <c r="B140" s="108">
        <v>0</v>
      </c>
      <c r="C140" s="109" t="s">
        <v>1702</v>
      </c>
      <c r="D140" s="109" t="s">
        <v>1703</v>
      </c>
      <c r="E140" s="9"/>
      <c r="J140" s="108">
        <v>117</v>
      </c>
      <c r="K140" s="109" t="s">
        <v>1645</v>
      </c>
      <c r="L140" s="109" t="s">
        <v>1646</v>
      </c>
      <c r="M140" s="109" t="s">
        <v>1855</v>
      </c>
      <c r="N140" s="109" t="s">
        <v>1645</v>
      </c>
      <c r="O140" s="110" t="e">
        <f t="shared" si="2"/>
        <v>#N/A</v>
      </c>
      <c r="P140" s="57"/>
    </row>
    <row r="141" spans="1:15" ht="12.75">
      <c r="A141" s="47">
        <f t="shared" si="1"/>
        <v>40</v>
      </c>
      <c r="B141" s="108">
        <v>780</v>
      </c>
      <c r="C141" s="109" t="s">
        <v>2142</v>
      </c>
      <c r="D141" s="109" t="s">
        <v>2143</v>
      </c>
      <c r="E141" s="9"/>
      <c r="J141" s="108">
        <v>127</v>
      </c>
      <c r="K141" s="109" t="s">
        <v>1647</v>
      </c>
      <c r="L141" s="109" t="s">
        <v>1648</v>
      </c>
      <c r="M141" s="109" t="s">
        <v>1855</v>
      </c>
      <c r="N141" s="109" t="s">
        <v>1647</v>
      </c>
      <c r="O141" s="110" t="e">
        <f t="shared" si="2"/>
        <v>#N/A</v>
      </c>
    </row>
    <row r="142" spans="1:15" ht="12.75">
      <c r="A142" s="47">
        <f t="shared" si="1"/>
        <v>41</v>
      </c>
      <c r="B142" s="108">
        <v>490</v>
      </c>
      <c r="C142" s="109" t="s">
        <v>1704</v>
      </c>
      <c r="D142" s="109" t="s">
        <v>1705</v>
      </c>
      <c r="E142" s="9"/>
      <c r="J142" s="108">
        <v>100</v>
      </c>
      <c r="K142" s="109" t="s">
        <v>1649</v>
      </c>
      <c r="L142" s="109" t="s">
        <v>1650</v>
      </c>
      <c r="M142" s="109" t="s">
        <v>1855</v>
      </c>
      <c r="N142" s="109" t="s">
        <v>1649</v>
      </c>
      <c r="O142" s="110" t="e">
        <f t="shared" si="2"/>
        <v>#N/A</v>
      </c>
    </row>
    <row r="143" spans="1:15" ht="12.75">
      <c r="A143" s="47">
        <f t="shared" si="1"/>
        <v>42</v>
      </c>
      <c r="B143" s="108">
        <v>25</v>
      </c>
      <c r="C143" s="109" t="s">
        <v>2001</v>
      </c>
      <c r="D143" s="109" t="s">
        <v>1706</v>
      </c>
      <c r="E143" s="9"/>
      <c r="J143" s="108">
        <v>119</v>
      </c>
      <c r="K143" s="109" t="s">
        <v>1651</v>
      </c>
      <c r="L143" s="109" t="s">
        <v>1652</v>
      </c>
      <c r="M143" s="109" t="s">
        <v>1855</v>
      </c>
      <c r="N143" s="109" t="s">
        <v>1651</v>
      </c>
      <c r="O143" s="110" t="e">
        <f t="shared" si="2"/>
        <v>#N/A</v>
      </c>
    </row>
    <row r="144" spans="1:15" ht="12.75">
      <c r="A144" s="47">
        <f t="shared" si="1"/>
        <v>43</v>
      </c>
      <c r="B144" s="108">
        <v>537</v>
      </c>
      <c r="C144" s="109" t="s">
        <v>882</v>
      </c>
      <c r="D144" s="109" t="s">
        <v>883</v>
      </c>
      <c r="E144" s="9"/>
      <c r="J144" s="108">
        <v>121</v>
      </c>
      <c r="K144" s="109" t="s">
        <v>1653</v>
      </c>
      <c r="L144" s="109" t="s">
        <v>1912</v>
      </c>
      <c r="M144" s="109" t="s">
        <v>1855</v>
      </c>
      <c r="N144" s="109" t="s">
        <v>1653</v>
      </c>
      <c r="O144" s="110" t="e">
        <f t="shared" si="2"/>
        <v>#N/A</v>
      </c>
    </row>
    <row r="145" spans="1:15" ht="12.75">
      <c r="A145" s="47">
        <f t="shared" si="1"/>
        <v>44</v>
      </c>
      <c r="B145" s="108">
        <v>823</v>
      </c>
      <c r="C145" s="109" t="s">
        <v>564</v>
      </c>
      <c r="D145" s="109" t="s">
        <v>565</v>
      </c>
      <c r="E145" s="9"/>
      <c r="J145" s="108">
        <v>128</v>
      </c>
      <c r="K145" s="109" t="s">
        <v>1654</v>
      </c>
      <c r="L145" s="109" t="s">
        <v>1648</v>
      </c>
      <c r="M145" s="109" t="s">
        <v>1855</v>
      </c>
      <c r="N145" s="109" t="s">
        <v>1654</v>
      </c>
      <c r="O145" s="110" t="e">
        <f t="shared" si="2"/>
        <v>#N/A</v>
      </c>
    </row>
    <row r="146" spans="1:15" ht="12.75">
      <c r="A146" s="47">
        <f t="shared" si="1"/>
        <v>45</v>
      </c>
      <c r="B146" s="108">
        <v>1110</v>
      </c>
      <c r="C146" s="109" t="s">
        <v>2002</v>
      </c>
      <c r="D146" s="109" t="s">
        <v>1707</v>
      </c>
      <c r="E146" s="9"/>
      <c r="J146" s="108">
        <v>120</v>
      </c>
      <c r="K146" s="109" t="s">
        <v>1655</v>
      </c>
      <c r="L146" s="109" t="s">
        <v>1656</v>
      </c>
      <c r="M146" s="109" t="s">
        <v>1855</v>
      </c>
      <c r="N146" s="109" t="s">
        <v>1655</v>
      </c>
      <c r="O146" s="110" t="e">
        <f t="shared" si="2"/>
        <v>#N/A</v>
      </c>
    </row>
    <row r="147" spans="1:15" ht="12.75">
      <c r="A147" s="47">
        <f t="shared" si="1"/>
        <v>46</v>
      </c>
      <c r="B147" s="108">
        <v>225</v>
      </c>
      <c r="C147" s="109" t="s">
        <v>285</v>
      </c>
      <c r="D147" s="109" t="s">
        <v>286</v>
      </c>
      <c r="E147" s="9"/>
      <c r="J147" s="108">
        <v>123</v>
      </c>
      <c r="K147" s="109" t="s">
        <v>1657</v>
      </c>
      <c r="L147" s="109" t="s">
        <v>1658</v>
      </c>
      <c r="M147" s="109" t="s">
        <v>1855</v>
      </c>
      <c r="N147" s="109" t="s">
        <v>1657</v>
      </c>
      <c r="O147" s="110" t="e">
        <f t="shared" si="2"/>
        <v>#N/A</v>
      </c>
    </row>
    <row r="148" spans="1:15" ht="12.75">
      <c r="A148" s="47">
        <f t="shared" si="1"/>
        <v>47</v>
      </c>
      <c r="B148" s="108">
        <v>624</v>
      </c>
      <c r="C148" s="109" t="s">
        <v>2144</v>
      </c>
      <c r="D148" s="109" t="s">
        <v>2145</v>
      </c>
      <c r="E148" s="9"/>
      <c r="J148" s="108">
        <v>122</v>
      </c>
      <c r="K148" s="109" t="s">
        <v>1659</v>
      </c>
      <c r="L148" s="109" t="s">
        <v>1660</v>
      </c>
      <c r="M148" s="109" t="s">
        <v>1855</v>
      </c>
      <c r="N148" s="109" t="s">
        <v>1659</v>
      </c>
      <c r="O148" s="110" t="e">
        <f t="shared" si="2"/>
        <v>#N/A</v>
      </c>
    </row>
    <row r="149" spans="1:15" ht="12.75">
      <c r="A149" s="47">
        <f t="shared" si="1"/>
        <v>48</v>
      </c>
      <c r="B149" s="108">
        <v>455</v>
      </c>
      <c r="C149" s="109" t="s">
        <v>2146</v>
      </c>
      <c r="D149" s="109" t="s">
        <v>1708</v>
      </c>
      <c r="E149" s="9"/>
      <c r="J149" s="108">
        <v>129</v>
      </c>
      <c r="K149" s="109" t="s">
        <v>1661</v>
      </c>
      <c r="L149" s="109" t="s">
        <v>1662</v>
      </c>
      <c r="M149" s="109" t="s">
        <v>1855</v>
      </c>
      <c r="N149" s="109" t="s">
        <v>1661</v>
      </c>
      <c r="O149" s="110" t="e">
        <f t="shared" si="2"/>
        <v>#N/A</v>
      </c>
    </row>
    <row r="150" spans="1:15" ht="12.75">
      <c r="A150" s="47">
        <f t="shared" si="1"/>
        <v>49</v>
      </c>
      <c r="B150" s="108">
        <v>1066</v>
      </c>
      <c r="C150" s="109" t="s">
        <v>1259</v>
      </c>
      <c r="D150" s="109" t="s">
        <v>1260</v>
      </c>
      <c r="E150" s="9"/>
      <c r="J150" s="108">
        <v>48</v>
      </c>
      <c r="K150" s="109" t="s">
        <v>135</v>
      </c>
      <c r="L150" s="109" t="s">
        <v>2077</v>
      </c>
      <c r="M150" s="109" t="s">
        <v>375</v>
      </c>
      <c r="N150" s="109" t="s">
        <v>135</v>
      </c>
      <c r="O150" s="110" t="str">
        <f t="shared" si="2"/>
        <v>U</v>
      </c>
    </row>
    <row r="151" spans="1:15" ht="12.75">
      <c r="A151" s="47">
        <f t="shared" si="1"/>
        <v>50</v>
      </c>
      <c r="B151" s="108">
        <v>964</v>
      </c>
      <c r="C151" s="109" t="s">
        <v>1709</v>
      </c>
      <c r="D151" s="109" t="s">
        <v>1709</v>
      </c>
      <c r="E151" s="9"/>
      <c r="J151" s="108">
        <v>63</v>
      </c>
      <c r="K151" s="109" t="s">
        <v>1030</v>
      </c>
      <c r="L151" s="109" t="s">
        <v>134</v>
      </c>
      <c r="M151" s="109" t="s">
        <v>1663</v>
      </c>
      <c r="N151" s="109" t="s">
        <v>1031</v>
      </c>
      <c r="O151" s="110" t="str">
        <f t="shared" si="2"/>
        <v>V</v>
      </c>
    </row>
    <row r="152" spans="1:15" ht="12.75">
      <c r="A152" s="47">
        <f t="shared" si="1"/>
        <v>51</v>
      </c>
      <c r="B152" s="108">
        <v>33</v>
      </c>
      <c r="C152" s="109" t="s">
        <v>2147</v>
      </c>
      <c r="D152" s="109" t="s">
        <v>1710</v>
      </c>
      <c r="E152" s="9"/>
      <c r="J152" s="108">
        <v>65</v>
      </c>
      <c r="K152" s="109" t="s">
        <v>1946</v>
      </c>
      <c r="L152" s="109" t="s">
        <v>1947</v>
      </c>
      <c r="M152" s="109" t="s">
        <v>1664</v>
      </c>
      <c r="N152" s="109" t="s">
        <v>1665</v>
      </c>
      <c r="O152" s="110" t="str">
        <f t="shared" si="2"/>
        <v>W</v>
      </c>
    </row>
    <row r="153" spans="1:15" ht="12.75">
      <c r="A153" s="47">
        <f t="shared" si="1"/>
        <v>52</v>
      </c>
      <c r="B153" s="108">
        <v>575</v>
      </c>
      <c r="C153" s="109" t="s">
        <v>1711</v>
      </c>
      <c r="D153" s="109" t="s">
        <v>1712</v>
      </c>
      <c r="E153" s="9"/>
      <c r="J153" s="108">
        <v>66</v>
      </c>
      <c r="K153" s="109" t="s">
        <v>1052</v>
      </c>
      <c r="L153" s="109" t="s">
        <v>1053</v>
      </c>
      <c r="M153" s="109" t="s">
        <v>1663</v>
      </c>
      <c r="N153" s="109" t="s">
        <v>1666</v>
      </c>
      <c r="O153" s="110" t="str">
        <f t="shared" si="2"/>
        <v>X</v>
      </c>
    </row>
    <row r="154" spans="1:15" ht="12.75">
      <c r="A154" s="47">
        <f t="shared" si="1"/>
        <v>53</v>
      </c>
      <c r="B154" s="108">
        <v>781</v>
      </c>
      <c r="C154" s="109" t="s">
        <v>2148</v>
      </c>
      <c r="D154" s="109" t="s">
        <v>2149</v>
      </c>
      <c r="E154" s="9"/>
      <c r="J154" s="108">
        <v>67</v>
      </c>
      <c r="K154" s="109" t="s">
        <v>1551</v>
      </c>
      <c r="L154" s="109" t="s">
        <v>1552</v>
      </c>
      <c r="M154" s="109" t="s">
        <v>1663</v>
      </c>
      <c r="N154" s="109" t="s">
        <v>1154</v>
      </c>
      <c r="O154" s="110" t="str">
        <f t="shared" si="2"/>
        <v>Y</v>
      </c>
    </row>
    <row r="155" spans="1:15" ht="12.75">
      <c r="A155" s="47">
        <f t="shared" si="1"/>
        <v>54</v>
      </c>
      <c r="B155" s="108">
        <v>658</v>
      </c>
      <c r="C155" s="109" t="s">
        <v>1713</v>
      </c>
      <c r="D155" s="109" t="s">
        <v>1995</v>
      </c>
      <c r="E155" s="9"/>
      <c r="J155" s="108">
        <v>73</v>
      </c>
      <c r="K155" s="109" t="s">
        <v>30</v>
      </c>
      <c r="L155" s="109" t="s">
        <v>1667</v>
      </c>
      <c r="M155" s="109" t="s">
        <v>404</v>
      </c>
      <c r="N155" s="109" t="s">
        <v>30</v>
      </c>
      <c r="O155" s="110" t="str">
        <f t="shared" si="2"/>
        <v>Z</v>
      </c>
    </row>
    <row r="156" spans="1:15" ht="12.75">
      <c r="A156" s="47">
        <f t="shared" si="1"/>
        <v>55</v>
      </c>
      <c r="B156" s="108">
        <v>502</v>
      </c>
      <c r="C156" s="109" t="s">
        <v>1714</v>
      </c>
      <c r="D156" s="109" t="s">
        <v>1715</v>
      </c>
      <c r="E156" s="9"/>
      <c r="J156" s="108">
        <v>71</v>
      </c>
      <c r="K156" s="109" t="s">
        <v>1668</v>
      </c>
      <c r="L156" s="109" t="s">
        <v>1669</v>
      </c>
      <c r="M156" s="109" t="s">
        <v>1670</v>
      </c>
      <c r="N156" s="109" t="s">
        <v>1668</v>
      </c>
      <c r="O156" s="110" t="e">
        <f t="shared" si="2"/>
        <v>#N/A</v>
      </c>
    </row>
    <row r="157" spans="1:15" ht="12.75">
      <c r="A157" s="47">
        <f t="shared" si="1"/>
        <v>56</v>
      </c>
      <c r="B157" s="108">
        <v>58</v>
      </c>
      <c r="C157" s="109" t="s">
        <v>817</v>
      </c>
      <c r="D157" s="109" t="s">
        <v>1716</v>
      </c>
      <c r="E157" s="9"/>
      <c r="J157" s="108">
        <v>69</v>
      </c>
      <c r="K157" s="109" t="s">
        <v>609</v>
      </c>
      <c r="L157" s="109" t="s">
        <v>610</v>
      </c>
      <c r="M157" s="109" t="s">
        <v>1663</v>
      </c>
      <c r="N157" s="109" t="s">
        <v>609</v>
      </c>
      <c r="O157" s="110" t="str">
        <f t="shared" si="2"/>
        <v>AA</v>
      </c>
    </row>
    <row r="158" spans="1:15" ht="12.75">
      <c r="A158" s="47">
        <f t="shared" si="1"/>
        <v>57</v>
      </c>
      <c r="B158" s="108">
        <v>144</v>
      </c>
      <c r="C158" s="109" t="s">
        <v>2150</v>
      </c>
      <c r="D158" s="109" t="s">
        <v>1161</v>
      </c>
      <c r="E158" s="9"/>
      <c r="J158" s="108">
        <v>74</v>
      </c>
      <c r="K158" s="109" t="s">
        <v>31</v>
      </c>
      <c r="L158" s="109" t="s">
        <v>32</v>
      </c>
      <c r="M158" s="109" t="s">
        <v>1663</v>
      </c>
      <c r="N158" s="109" t="s">
        <v>31</v>
      </c>
      <c r="O158" s="110" t="str">
        <f t="shared" si="2"/>
        <v>AB</v>
      </c>
    </row>
    <row r="159" spans="1:15" ht="12.75">
      <c r="A159" s="47">
        <f t="shared" si="1"/>
        <v>58</v>
      </c>
      <c r="B159" s="108">
        <v>405</v>
      </c>
      <c r="C159" s="109" t="s">
        <v>1566</v>
      </c>
      <c r="D159" s="109" t="s">
        <v>1717</v>
      </c>
      <c r="E159" s="9"/>
      <c r="J159" s="108">
        <v>114</v>
      </c>
      <c r="K159" s="109" t="s">
        <v>1671</v>
      </c>
      <c r="L159" s="109" t="s">
        <v>1672</v>
      </c>
      <c r="M159" s="109" t="s">
        <v>1855</v>
      </c>
      <c r="N159" s="109" t="s">
        <v>1671</v>
      </c>
      <c r="O159" s="110" t="e">
        <f t="shared" si="2"/>
        <v>#N/A</v>
      </c>
    </row>
    <row r="160" spans="1:15" ht="12.75">
      <c r="A160" s="47">
        <f t="shared" si="1"/>
        <v>59</v>
      </c>
      <c r="B160" s="108">
        <v>478</v>
      </c>
      <c r="C160" s="109" t="s">
        <v>162</v>
      </c>
      <c r="D160" s="109" t="s">
        <v>1319</v>
      </c>
      <c r="E160" s="9"/>
      <c r="J160" s="108">
        <v>115</v>
      </c>
      <c r="K160" s="109" t="s">
        <v>169</v>
      </c>
      <c r="L160" s="109" t="s">
        <v>176</v>
      </c>
      <c r="M160" s="109" t="s">
        <v>1855</v>
      </c>
      <c r="N160" s="109" t="s">
        <v>169</v>
      </c>
      <c r="O160" s="110" t="str">
        <f t="shared" si="2"/>
        <v>AC</v>
      </c>
    </row>
    <row r="161" spans="1:15" ht="12.75">
      <c r="A161" s="47">
        <f t="shared" si="1"/>
        <v>60</v>
      </c>
      <c r="B161" s="108">
        <v>989</v>
      </c>
      <c r="C161" s="109" t="s">
        <v>1718</v>
      </c>
      <c r="D161" s="109" t="s">
        <v>1718</v>
      </c>
      <c r="E161" s="10"/>
      <c r="J161" s="108">
        <v>35</v>
      </c>
      <c r="K161" s="109" t="s">
        <v>136</v>
      </c>
      <c r="L161" s="109" t="s">
        <v>1571</v>
      </c>
      <c r="M161" s="109" t="s">
        <v>375</v>
      </c>
      <c r="N161" s="109" t="s">
        <v>136</v>
      </c>
      <c r="O161" s="110" t="str">
        <f t="shared" si="2"/>
        <v>AD</v>
      </c>
    </row>
    <row r="162" spans="1:15" ht="12.75">
      <c r="A162" s="47">
        <f t="shared" si="1"/>
        <v>61</v>
      </c>
      <c r="B162" s="108">
        <v>782</v>
      </c>
      <c r="C162" s="109" t="s">
        <v>505</v>
      </c>
      <c r="D162" s="109" t="s">
        <v>2153</v>
      </c>
      <c r="E162" s="10"/>
      <c r="J162" s="108">
        <v>75</v>
      </c>
      <c r="K162" s="109" t="s">
        <v>1363</v>
      </c>
      <c r="L162" s="109" t="s">
        <v>1364</v>
      </c>
      <c r="M162" s="109" t="s">
        <v>1365</v>
      </c>
      <c r="N162" s="109" t="s">
        <v>1673</v>
      </c>
      <c r="O162" s="110" t="str">
        <f t="shared" si="2"/>
        <v>T</v>
      </c>
    </row>
    <row r="163" spans="1:5" ht="12.75">
      <c r="A163" s="47">
        <f t="shared" si="1"/>
        <v>62</v>
      </c>
      <c r="B163" s="108">
        <v>106</v>
      </c>
      <c r="C163" s="109" t="s">
        <v>2151</v>
      </c>
      <c r="D163" s="109" t="s">
        <v>1719</v>
      </c>
      <c r="E163" s="10"/>
    </row>
    <row r="164" spans="1:5" ht="12.75">
      <c r="A164" s="47">
        <f t="shared" si="1"/>
        <v>63</v>
      </c>
      <c r="B164" s="108">
        <v>1067</v>
      </c>
      <c r="C164" s="109" t="s">
        <v>34</v>
      </c>
      <c r="D164" s="109" t="s">
        <v>1720</v>
      </c>
      <c r="E164" s="10"/>
    </row>
    <row r="165" spans="1:14" ht="12.75">
      <c r="A165" s="47">
        <f t="shared" si="1"/>
        <v>64</v>
      </c>
      <c r="B165" s="108">
        <v>772</v>
      </c>
      <c r="C165" s="109" t="s">
        <v>566</v>
      </c>
      <c r="D165" s="109" t="s">
        <v>1532</v>
      </c>
      <c r="E165" s="10"/>
      <c r="K165" s="9"/>
      <c r="L165" s="9"/>
      <c r="M165" s="9"/>
      <c r="N165" s="9"/>
    </row>
    <row r="166" spans="1:14" ht="12.75">
      <c r="A166" s="47">
        <f t="shared" si="1"/>
        <v>65</v>
      </c>
      <c r="B166" s="108">
        <v>111</v>
      </c>
      <c r="C166" s="109" t="s">
        <v>2152</v>
      </c>
      <c r="D166" s="109" t="s">
        <v>1721</v>
      </c>
      <c r="E166" s="10"/>
      <c r="K166" s="9"/>
      <c r="L166" s="9"/>
      <c r="M166" s="9"/>
      <c r="N166" s="9"/>
    </row>
    <row r="167" spans="1:14" ht="12.75">
      <c r="A167" s="47">
        <f t="shared" si="1"/>
        <v>66</v>
      </c>
      <c r="B167" s="108">
        <v>1068</v>
      </c>
      <c r="C167" s="109" t="s">
        <v>1168</v>
      </c>
      <c r="D167" s="109" t="s">
        <v>1169</v>
      </c>
      <c r="E167" s="10"/>
      <c r="K167" s="9"/>
      <c r="L167" s="9"/>
      <c r="M167" s="9"/>
      <c r="N167" s="9"/>
    </row>
    <row r="168" spans="1:14" ht="12.75">
      <c r="A168" s="47">
        <f aca="true" t="shared" si="3" ref="A168:A231">(A167)+1</f>
        <v>67</v>
      </c>
      <c r="B168" s="108">
        <v>872</v>
      </c>
      <c r="C168" s="109" t="s">
        <v>1722</v>
      </c>
      <c r="D168" s="109" t="s">
        <v>1722</v>
      </c>
      <c r="E168" s="10"/>
      <c r="K168" s="9"/>
      <c r="L168" s="9"/>
      <c r="M168" s="9"/>
      <c r="N168" s="9"/>
    </row>
    <row r="169" spans="1:14" ht="12.75">
      <c r="A169" s="47">
        <f t="shared" si="3"/>
        <v>68</v>
      </c>
      <c r="B169" s="108">
        <v>138</v>
      </c>
      <c r="C169" s="109" t="s">
        <v>986</v>
      </c>
      <c r="D169" s="109" t="s">
        <v>1723</v>
      </c>
      <c r="E169" s="10"/>
      <c r="K169" s="9"/>
      <c r="L169" s="9"/>
      <c r="M169" s="9"/>
      <c r="N169" s="9"/>
    </row>
    <row r="170" spans="1:14" ht="12.75">
      <c r="A170" s="47">
        <f t="shared" si="3"/>
        <v>69</v>
      </c>
      <c r="B170" s="108">
        <v>1093</v>
      </c>
      <c r="C170" s="109" t="s">
        <v>1724</v>
      </c>
      <c r="D170" s="109" t="s">
        <v>1724</v>
      </c>
      <c r="E170" s="10"/>
      <c r="K170" s="9"/>
      <c r="L170" s="9"/>
      <c r="M170" s="9"/>
      <c r="N170" s="9"/>
    </row>
    <row r="171" spans="1:14" ht="12.75">
      <c r="A171" s="47">
        <f t="shared" si="3"/>
        <v>70</v>
      </c>
      <c r="B171" s="108">
        <v>615</v>
      </c>
      <c r="C171" s="109" t="s">
        <v>2154</v>
      </c>
      <c r="D171" s="109" t="s">
        <v>2155</v>
      </c>
      <c r="E171" s="10"/>
      <c r="K171" s="9"/>
      <c r="L171" s="9"/>
      <c r="M171" s="9"/>
      <c r="N171" s="9"/>
    </row>
    <row r="172" spans="1:14" ht="12.75">
      <c r="A172" s="47">
        <f t="shared" si="3"/>
        <v>71</v>
      </c>
      <c r="B172" s="108">
        <v>690</v>
      </c>
      <c r="C172" s="109" t="s">
        <v>287</v>
      </c>
      <c r="D172" s="109" t="s">
        <v>288</v>
      </c>
      <c r="E172" s="10"/>
      <c r="K172" s="9"/>
      <c r="L172" s="9"/>
      <c r="M172" s="9"/>
      <c r="N172" s="9"/>
    </row>
    <row r="173" spans="1:14" ht="12.75">
      <c r="A173" s="47">
        <f t="shared" si="3"/>
        <v>72</v>
      </c>
      <c r="B173" s="108">
        <v>885</v>
      </c>
      <c r="C173" s="109" t="s">
        <v>1725</v>
      </c>
      <c r="D173" s="109" t="s">
        <v>1725</v>
      </c>
      <c r="E173" s="10"/>
      <c r="K173" s="9"/>
      <c r="L173" s="9"/>
      <c r="M173" s="9"/>
      <c r="N173" s="9"/>
    </row>
    <row r="174" spans="1:14" ht="12.75">
      <c r="A174" s="47">
        <f t="shared" si="3"/>
        <v>73</v>
      </c>
      <c r="B174" s="108">
        <v>1116</v>
      </c>
      <c r="C174" s="109" t="s">
        <v>1726</v>
      </c>
      <c r="D174" s="109" t="s">
        <v>1726</v>
      </c>
      <c r="E174" s="10"/>
      <c r="K174" s="9"/>
      <c r="L174" s="9"/>
      <c r="M174" s="9"/>
      <c r="N174" s="9"/>
    </row>
    <row r="175" spans="1:14" ht="12.75">
      <c r="A175" s="47">
        <f t="shared" si="3"/>
        <v>74</v>
      </c>
      <c r="B175" s="108">
        <v>130</v>
      </c>
      <c r="C175" s="109" t="s">
        <v>125</v>
      </c>
      <c r="D175" s="109" t="s">
        <v>1727</v>
      </c>
      <c r="E175" s="10"/>
      <c r="K175" s="9"/>
      <c r="L175" s="9"/>
      <c r="M175" s="9"/>
      <c r="N175" s="9"/>
    </row>
    <row r="176" spans="1:14" ht="12.75">
      <c r="A176" s="47">
        <f t="shared" si="3"/>
        <v>75</v>
      </c>
      <c r="B176" s="108">
        <v>734</v>
      </c>
      <c r="C176" s="109" t="s">
        <v>1025</v>
      </c>
      <c r="D176" s="109" t="s">
        <v>1026</v>
      </c>
      <c r="E176" s="10"/>
      <c r="K176" s="9"/>
      <c r="L176" s="9"/>
      <c r="M176" s="9"/>
      <c r="N176" s="9"/>
    </row>
    <row r="177" spans="1:14" ht="12.75">
      <c r="A177" s="47">
        <f t="shared" si="3"/>
        <v>76</v>
      </c>
      <c r="B177" s="108">
        <v>784</v>
      </c>
      <c r="C177" s="109" t="s">
        <v>126</v>
      </c>
      <c r="D177" s="109" t="s">
        <v>127</v>
      </c>
      <c r="E177" s="10"/>
      <c r="K177" s="9"/>
      <c r="L177" s="9"/>
      <c r="M177" s="9"/>
      <c r="N177" s="9"/>
    </row>
    <row r="178" spans="1:14" ht="12.75">
      <c r="A178" s="47">
        <f t="shared" si="3"/>
        <v>77</v>
      </c>
      <c r="B178" s="108">
        <v>881</v>
      </c>
      <c r="C178" s="109" t="s">
        <v>1728</v>
      </c>
      <c r="D178" s="109" t="s">
        <v>1728</v>
      </c>
      <c r="E178" s="10"/>
      <c r="K178" s="9"/>
      <c r="L178" s="9"/>
      <c r="M178" s="9"/>
      <c r="N178" s="9"/>
    </row>
    <row r="179" spans="1:14" ht="12.75">
      <c r="A179" s="47">
        <f t="shared" si="3"/>
        <v>78</v>
      </c>
      <c r="B179" s="108">
        <v>1102</v>
      </c>
      <c r="C179" s="109" t="s">
        <v>119</v>
      </c>
      <c r="D179" s="109" t="s">
        <v>1729</v>
      </c>
      <c r="E179" s="10"/>
      <c r="K179" s="9"/>
      <c r="L179" s="9"/>
      <c r="M179" s="9"/>
      <c r="N179" s="9"/>
    </row>
    <row r="180" spans="1:14" ht="12.75">
      <c r="A180" s="47">
        <f t="shared" si="3"/>
        <v>79</v>
      </c>
      <c r="B180" s="108">
        <v>879</v>
      </c>
      <c r="C180" s="109" t="s">
        <v>1730</v>
      </c>
      <c r="D180" s="109" t="s">
        <v>1730</v>
      </c>
      <c r="E180" s="10"/>
      <c r="K180" s="9"/>
      <c r="L180" s="9"/>
      <c r="M180" s="9"/>
      <c r="N180" s="9"/>
    </row>
    <row r="181" spans="1:14" ht="12.75">
      <c r="A181" s="47">
        <f t="shared" si="3"/>
        <v>80</v>
      </c>
      <c r="B181" s="108">
        <v>902</v>
      </c>
      <c r="C181" s="109" t="s">
        <v>1731</v>
      </c>
      <c r="D181" s="109" t="s">
        <v>1731</v>
      </c>
      <c r="E181" s="10"/>
      <c r="K181" s="9"/>
      <c r="L181" s="9"/>
      <c r="M181" s="9"/>
      <c r="N181" s="9"/>
    </row>
    <row r="182" spans="1:14" ht="12.75">
      <c r="A182" s="47">
        <f t="shared" si="3"/>
        <v>81</v>
      </c>
      <c r="B182" s="108">
        <v>691</v>
      </c>
      <c r="C182" s="109" t="s">
        <v>289</v>
      </c>
      <c r="D182" s="109" t="s">
        <v>290</v>
      </c>
      <c r="E182" s="10"/>
      <c r="K182" s="9"/>
      <c r="L182" s="9"/>
      <c r="M182" s="9"/>
      <c r="N182" s="9"/>
    </row>
    <row r="183" spans="1:14" ht="12.75">
      <c r="A183" s="47">
        <f t="shared" si="3"/>
        <v>82</v>
      </c>
      <c r="B183" s="108">
        <v>1113</v>
      </c>
      <c r="C183" s="109" t="s">
        <v>1732</v>
      </c>
      <c r="D183" s="109" t="s">
        <v>1733</v>
      </c>
      <c r="E183" s="10"/>
      <c r="K183" s="9"/>
      <c r="L183" s="9"/>
      <c r="M183" s="9"/>
      <c r="N183" s="9"/>
    </row>
    <row r="184" spans="1:14" ht="12.75">
      <c r="A184" s="47">
        <f t="shared" si="3"/>
        <v>83</v>
      </c>
      <c r="B184" s="108">
        <v>89</v>
      </c>
      <c r="C184" s="109" t="s">
        <v>128</v>
      </c>
      <c r="D184" s="109" t="s">
        <v>1734</v>
      </c>
      <c r="E184" s="10"/>
      <c r="K184" s="9"/>
      <c r="L184" s="9"/>
      <c r="M184" s="9"/>
      <c r="N184" s="9"/>
    </row>
    <row r="185" spans="1:14" ht="12.75">
      <c r="A185" s="47">
        <f t="shared" si="3"/>
        <v>84</v>
      </c>
      <c r="B185" s="108">
        <v>507</v>
      </c>
      <c r="C185" s="109" t="s">
        <v>1906</v>
      </c>
      <c r="D185" s="109" t="s">
        <v>1907</v>
      </c>
      <c r="E185" s="10"/>
      <c r="K185" s="9"/>
      <c r="L185" s="9"/>
      <c r="M185" s="9"/>
      <c r="N185" s="9"/>
    </row>
    <row r="186" spans="1:14" ht="12.75">
      <c r="A186" s="47">
        <f t="shared" si="3"/>
        <v>85</v>
      </c>
      <c r="B186" s="108">
        <v>659</v>
      </c>
      <c r="C186" s="109" t="s">
        <v>112</v>
      </c>
      <c r="D186" s="109" t="s">
        <v>113</v>
      </c>
      <c r="E186" s="10"/>
      <c r="K186" s="9"/>
      <c r="L186" s="9"/>
      <c r="M186" s="9"/>
      <c r="N186" s="9"/>
    </row>
    <row r="187" spans="1:14" ht="12.75">
      <c r="A187" s="47">
        <f t="shared" si="3"/>
        <v>86</v>
      </c>
      <c r="B187" s="108">
        <v>632</v>
      </c>
      <c r="C187" s="109" t="s">
        <v>1735</v>
      </c>
      <c r="D187" s="109" t="s">
        <v>1736</v>
      </c>
      <c r="E187" s="10"/>
      <c r="K187" s="9"/>
      <c r="L187" s="9"/>
      <c r="M187" s="9"/>
      <c r="N187" s="9"/>
    </row>
    <row r="188" spans="1:14" ht="12.75">
      <c r="A188" s="47">
        <f t="shared" si="3"/>
        <v>87</v>
      </c>
      <c r="B188" s="108">
        <v>1069</v>
      </c>
      <c r="C188" s="109" t="s">
        <v>1170</v>
      </c>
      <c r="D188" s="109" t="s">
        <v>1171</v>
      </c>
      <c r="E188" s="10"/>
      <c r="K188" s="9"/>
      <c r="L188" s="9"/>
      <c r="M188" s="9"/>
      <c r="N188" s="9"/>
    </row>
    <row r="189" spans="1:14" ht="12.75">
      <c r="A189" s="47">
        <f t="shared" si="3"/>
        <v>88</v>
      </c>
      <c r="B189" s="108">
        <v>104</v>
      </c>
      <c r="C189" s="109" t="s">
        <v>1320</v>
      </c>
      <c r="D189" s="109" t="s">
        <v>1321</v>
      </c>
      <c r="E189" s="10"/>
      <c r="K189" s="9"/>
      <c r="L189" s="9"/>
      <c r="M189" s="9"/>
      <c r="N189" s="9"/>
    </row>
    <row r="190" spans="1:14" ht="12.75">
      <c r="A190" s="47">
        <f t="shared" si="3"/>
        <v>89</v>
      </c>
      <c r="B190" s="108">
        <v>692</v>
      </c>
      <c r="C190" s="109" t="s">
        <v>291</v>
      </c>
      <c r="D190" s="109" t="s">
        <v>292</v>
      </c>
      <c r="E190" s="10"/>
      <c r="K190" s="9"/>
      <c r="L190" s="9"/>
      <c r="M190" s="9"/>
      <c r="N190" s="9"/>
    </row>
    <row r="191" spans="1:14" ht="12.75">
      <c r="A191" s="47">
        <f t="shared" si="3"/>
        <v>90</v>
      </c>
      <c r="B191" s="108">
        <v>151</v>
      </c>
      <c r="C191" s="109" t="s">
        <v>1737</v>
      </c>
      <c r="D191" s="109" t="s">
        <v>1478</v>
      </c>
      <c r="E191" s="10"/>
      <c r="K191" s="9"/>
      <c r="L191" s="9"/>
      <c r="M191" s="9"/>
      <c r="N191" s="9"/>
    </row>
    <row r="192" spans="1:14" ht="12.75">
      <c r="A192" s="47">
        <f t="shared" si="3"/>
        <v>91</v>
      </c>
      <c r="B192" s="108">
        <v>1040</v>
      </c>
      <c r="C192" s="109" t="s">
        <v>1738</v>
      </c>
      <c r="D192" s="109" t="s">
        <v>1738</v>
      </c>
      <c r="E192" s="10"/>
      <c r="K192" s="9"/>
      <c r="L192" s="9"/>
      <c r="M192" s="9"/>
      <c r="N192" s="9"/>
    </row>
    <row r="193" spans="1:14" ht="12.75">
      <c r="A193" s="47">
        <f t="shared" si="3"/>
        <v>92</v>
      </c>
      <c r="B193" s="108">
        <v>705</v>
      </c>
      <c r="C193" s="109" t="s">
        <v>293</v>
      </c>
      <c r="D193" s="109" t="s">
        <v>294</v>
      </c>
      <c r="E193" s="10"/>
      <c r="K193" s="9"/>
      <c r="L193" s="9"/>
      <c r="M193" s="9"/>
      <c r="N193" s="9"/>
    </row>
    <row r="194" spans="1:14" ht="12.75">
      <c r="A194" s="47">
        <f t="shared" si="3"/>
        <v>93</v>
      </c>
      <c r="B194" s="108">
        <v>693</v>
      </c>
      <c r="C194" s="109" t="s">
        <v>1739</v>
      </c>
      <c r="D194" s="109" t="s">
        <v>295</v>
      </c>
      <c r="E194" s="10"/>
      <c r="K194" s="9"/>
      <c r="L194" s="9"/>
      <c r="M194" s="9"/>
      <c r="N194" s="9"/>
    </row>
    <row r="195" spans="1:14" ht="12.75">
      <c r="A195" s="47">
        <f t="shared" si="3"/>
        <v>94</v>
      </c>
      <c r="B195" s="108">
        <v>164</v>
      </c>
      <c r="C195" s="109" t="s">
        <v>1740</v>
      </c>
      <c r="D195" s="109" t="s">
        <v>1741</v>
      </c>
      <c r="E195" s="10"/>
      <c r="K195" s="9"/>
      <c r="L195" s="9"/>
      <c r="M195" s="9"/>
      <c r="N195" s="9"/>
    </row>
    <row r="196" spans="1:14" ht="12.75">
      <c r="A196" s="47">
        <f t="shared" si="3"/>
        <v>95</v>
      </c>
      <c r="B196" s="108">
        <v>824</v>
      </c>
      <c r="C196" s="109" t="s">
        <v>1172</v>
      </c>
      <c r="D196" s="109" t="s">
        <v>987</v>
      </c>
      <c r="E196" s="10"/>
      <c r="K196" s="9"/>
      <c r="L196" s="9"/>
      <c r="M196" s="9"/>
      <c r="N196" s="9"/>
    </row>
    <row r="197" spans="1:14" ht="12.75">
      <c r="A197" s="47">
        <f t="shared" si="3"/>
        <v>96</v>
      </c>
      <c r="B197" s="108">
        <v>550</v>
      </c>
      <c r="C197" s="109" t="s">
        <v>129</v>
      </c>
      <c r="D197" s="109" t="s">
        <v>1742</v>
      </c>
      <c r="E197" s="10"/>
      <c r="K197" s="9"/>
      <c r="L197" s="9"/>
      <c r="M197" s="9"/>
      <c r="N197" s="9"/>
    </row>
    <row r="198" spans="1:14" ht="12.75">
      <c r="A198" s="47">
        <f t="shared" si="3"/>
        <v>97</v>
      </c>
      <c r="B198" s="108">
        <v>825</v>
      </c>
      <c r="C198" s="109" t="s">
        <v>567</v>
      </c>
      <c r="D198" s="109" t="s">
        <v>568</v>
      </c>
      <c r="E198" s="10"/>
      <c r="K198" s="9"/>
      <c r="L198" s="9"/>
      <c r="M198" s="9"/>
      <c r="N198" s="9"/>
    </row>
    <row r="199" spans="1:14" ht="12.75">
      <c r="A199" s="47">
        <f t="shared" si="3"/>
        <v>98</v>
      </c>
      <c r="B199" s="108">
        <v>783</v>
      </c>
      <c r="C199" s="109" t="s">
        <v>130</v>
      </c>
      <c r="D199" s="109" t="s">
        <v>131</v>
      </c>
      <c r="E199" s="10"/>
      <c r="K199" s="9"/>
      <c r="L199" s="9"/>
      <c r="M199" s="9"/>
      <c r="N199" s="9"/>
    </row>
    <row r="200" spans="1:14" ht="12.75">
      <c r="A200" s="47">
        <f t="shared" si="3"/>
        <v>99</v>
      </c>
      <c r="B200" s="108">
        <v>817</v>
      </c>
      <c r="C200" s="109" t="s">
        <v>553</v>
      </c>
      <c r="D200" s="109" t="s">
        <v>554</v>
      </c>
      <c r="E200" s="10"/>
      <c r="K200" s="9"/>
      <c r="L200" s="9"/>
      <c r="M200" s="9"/>
      <c r="N200" s="9"/>
    </row>
    <row r="201" spans="1:14" ht="12.75">
      <c r="A201" s="47">
        <f t="shared" si="3"/>
        <v>100</v>
      </c>
      <c r="B201" s="108">
        <v>203</v>
      </c>
      <c r="C201" s="109" t="s">
        <v>132</v>
      </c>
      <c r="D201" s="109" t="s">
        <v>1743</v>
      </c>
      <c r="E201" s="10"/>
      <c r="K201" s="9"/>
      <c r="L201" s="9"/>
      <c r="M201" s="9"/>
      <c r="N201" s="9"/>
    </row>
    <row r="202" spans="1:14" ht="12.75">
      <c r="A202" s="47">
        <f t="shared" si="3"/>
        <v>101</v>
      </c>
      <c r="B202" s="108">
        <v>149</v>
      </c>
      <c r="C202" s="109" t="s">
        <v>1255</v>
      </c>
      <c r="D202" s="109" t="s">
        <v>1744</v>
      </c>
      <c r="E202" s="10"/>
      <c r="K202" s="9"/>
      <c r="L202" s="9"/>
      <c r="M202" s="9"/>
      <c r="N202" s="9"/>
    </row>
    <row r="203" spans="1:14" ht="12.75">
      <c r="A203" s="47">
        <f t="shared" si="3"/>
        <v>102</v>
      </c>
      <c r="B203" s="108">
        <v>576</v>
      </c>
      <c r="C203" s="109" t="s">
        <v>1213</v>
      </c>
      <c r="D203" s="109" t="s">
        <v>1214</v>
      </c>
      <c r="E203" s="10"/>
      <c r="K203" s="9"/>
      <c r="L203" s="9"/>
      <c r="M203" s="9"/>
      <c r="N203" s="9"/>
    </row>
    <row r="204" spans="1:14" ht="12.75">
      <c r="A204" s="47">
        <f t="shared" si="3"/>
        <v>103</v>
      </c>
      <c r="B204" s="108">
        <v>506</v>
      </c>
      <c r="C204" s="109" t="s">
        <v>1256</v>
      </c>
      <c r="D204" s="109" t="s">
        <v>1745</v>
      </c>
      <c r="E204" s="10"/>
      <c r="K204" s="9"/>
      <c r="L204" s="9"/>
      <c r="M204" s="9"/>
      <c r="N204" s="9"/>
    </row>
    <row r="205" spans="1:14" ht="12.75">
      <c r="A205" s="47">
        <f t="shared" si="3"/>
        <v>104</v>
      </c>
      <c r="B205" s="108">
        <v>188</v>
      </c>
      <c r="C205" s="109" t="s">
        <v>1257</v>
      </c>
      <c r="D205" s="109" t="s">
        <v>1746</v>
      </c>
      <c r="E205" s="10"/>
      <c r="K205" s="9"/>
      <c r="L205" s="9"/>
      <c r="M205" s="9"/>
      <c r="N205" s="9"/>
    </row>
    <row r="206" spans="1:14" ht="12.75">
      <c r="A206" s="47">
        <f t="shared" si="3"/>
        <v>105</v>
      </c>
      <c r="B206" s="108">
        <v>103</v>
      </c>
      <c r="C206" s="109" t="s">
        <v>506</v>
      </c>
      <c r="D206" s="109" t="s">
        <v>1747</v>
      </c>
      <c r="E206" s="10"/>
      <c r="K206" s="9"/>
      <c r="L206" s="9"/>
      <c r="M206" s="9"/>
      <c r="N206" s="9"/>
    </row>
    <row r="207" spans="1:14" ht="12.75">
      <c r="A207" s="47">
        <f t="shared" si="3"/>
        <v>106</v>
      </c>
      <c r="B207" s="108">
        <v>182</v>
      </c>
      <c r="C207" s="109" t="s">
        <v>1258</v>
      </c>
      <c r="D207" s="109" t="s">
        <v>1748</v>
      </c>
      <c r="E207" s="10"/>
      <c r="K207" s="9"/>
      <c r="L207" s="9"/>
      <c r="M207" s="9"/>
      <c r="N207" s="9"/>
    </row>
    <row r="208" spans="1:14" ht="12.75">
      <c r="A208" s="47">
        <f t="shared" si="3"/>
        <v>107</v>
      </c>
      <c r="B208" s="108">
        <v>853</v>
      </c>
      <c r="C208" s="109" t="s">
        <v>1322</v>
      </c>
      <c r="D208" s="109" t="s">
        <v>1323</v>
      </c>
      <c r="E208" s="10"/>
      <c r="K208" s="9"/>
      <c r="L208" s="9"/>
      <c r="M208" s="9"/>
      <c r="N208" s="9"/>
    </row>
    <row r="209" spans="1:14" ht="12.75">
      <c r="A209" s="47">
        <f t="shared" si="3"/>
        <v>108</v>
      </c>
      <c r="B209" s="108">
        <v>678</v>
      </c>
      <c r="C209" s="109" t="s">
        <v>296</v>
      </c>
      <c r="D209" s="109" t="s">
        <v>114</v>
      </c>
      <c r="E209" s="10"/>
      <c r="K209" s="9"/>
      <c r="L209" s="9"/>
      <c r="M209" s="9"/>
      <c r="N209" s="9"/>
    </row>
    <row r="210" spans="1:14" ht="12.75">
      <c r="A210" s="47">
        <f t="shared" si="3"/>
        <v>109</v>
      </c>
      <c r="B210" s="108">
        <v>1041</v>
      </c>
      <c r="C210" s="109" t="s">
        <v>1749</v>
      </c>
      <c r="D210" s="109" t="s">
        <v>1749</v>
      </c>
      <c r="E210" s="10"/>
      <c r="K210" s="9"/>
      <c r="L210" s="9"/>
      <c r="M210" s="9"/>
      <c r="N210" s="9"/>
    </row>
    <row r="211" spans="1:14" ht="12.75">
      <c r="A211" s="47">
        <f t="shared" si="3"/>
        <v>110</v>
      </c>
      <c r="B211" s="108">
        <v>1105</v>
      </c>
      <c r="C211" s="109" t="s">
        <v>1750</v>
      </c>
      <c r="D211" s="109" t="s">
        <v>1750</v>
      </c>
      <c r="E211" s="10"/>
      <c r="K211" s="9"/>
      <c r="L211" s="9"/>
      <c r="M211" s="9"/>
      <c r="N211" s="9"/>
    </row>
    <row r="212" spans="1:14" ht="12.75">
      <c r="A212" s="47">
        <f t="shared" si="3"/>
        <v>111</v>
      </c>
      <c r="B212" s="108">
        <v>32</v>
      </c>
      <c r="C212" s="109" t="s">
        <v>884</v>
      </c>
      <c r="D212" s="109" t="s">
        <v>1751</v>
      </c>
      <c r="E212" s="10"/>
      <c r="K212" s="9"/>
      <c r="L212" s="9"/>
      <c r="M212" s="9"/>
      <c r="N212" s="9"/>
    </row>
    <row r="213" spans="1:14" ht="12.75">
      <c r="A213" s="47">
        <f t="shared" si="3"/>
        <v>112</v>
      </c>
      <c r="B213" s="108">
        <v>141</v>
      </c>
      <c r="C213" s="109" t="s">
        <v>1752</v>
      </c>
      <c r="D213" s="109" t="s">
        <v>1753</v>
      </c>
      <c r="E213" s="10"/>
      <c r="K213" s="9"/>
      <c r="L213" s="9"/>
      <c r="M213" s="9"/>
      <c r="N213" s="9"/>
    </row>
    <row r="214" spans="1:14" ht="12.75">
      <c r="A214" s="47">
        <f t="shared" si="3"/>
        <v>113</v>
      </c>
      <c r="B214" s="108">
        <v>533</v>
      </c>
      <c r="C214" s="109" t="s">
        <v>1754</v>
      </c>
      <c r="D214" s="109" t="s">
        <v>1273</v>
      </c>
      <c r="E214" s="10"/>
      <c r="K214" s="9"/>
      <c r="L214" s="9"/>
      <c r="M214" s="9"/>
      <c r="N214" s="9"/>
    </row>
    <row r="215" spans="1:14" ht="12.75">
      <c r="A215" s="47">
        <f t="shared" si="3"/>
        <v>114</v>
      </c>
      <c r="B215" s="108">
        <v>785</v>
      </c>
      <c r="C215" s="109" t="s">
        <v>1274</v>
      </c>
      <c r="D215" s="109" t="s">
        <v>1275</v>
      </c>
      <c r="E215" s="10"/>
      <c r="K215" s="9"/>
      <c r="L215" s="9"/>
      <c r="M215" s="9"/>
      <c r="N215" s="9"/>
    </row>
    <row r="216" spans="1:14" ht="12.75">
      <c r="A216" s="47">
        <f t="shared" si="3"/>
        <v>115</v>
      </c>
      <c r="B216" s="108">
        <v>553</v>
      </c>
      <c r="C216" s="109" t="s">
        <v>1755</v>
      </c>
      <c r="D216" s="109" t="s">
        <v>1756</v>
      </c>
      <c r="E216" s="10"/>
      <c r="K216" s="9"/>
      <c r="L216" s="9"/>
      <c r="M216" s="9"/>
      <c r="N216" s="9"/>
    </row>
    <row r="217" spans="1:14" ht="12.75">
      <c r="A217" s="47">
        <f t="shared" si="3"/>
        <v>116</v>
      </c>
      <c r="B217" s="108">
        <v>854</v>
      </c>
      <c r="C217" s="109" t="s">
        <v>1324</v>
      </c>
      <c r="D217" s="109" t="s">
        <v>1325</v>
      </c>
      <c r="E217" s="10"/>
      <c r="K217" s="9"/>
      <c r="L217" s="9"/>
      <c r="M217" s="9"/>
      <c r="N217" s="9"/>
    </row>
    <row r="218" spans="1:14" ht="12.75">
      <c r="A218" s="47">
        <f t="shared" si="3"/>
        <v>117</v>
      </c>
      <c r="B218" s="108">
        <v>739</v>
      </c>
      <c r="C218" s="109" t="s">
        <v>904</v>
      </c>
      <c r="D218" s="109" t="s">
        <v>905</v>
      </c>
      <c r="E218" s="10"/>
      <c r="K218" s="9"/>
      <c r="L218" s="9"/>
      <c r="M218" s="9"/>
      <c r="N218" s="9"/>
    </row>
    <row r="219" spans="1:14" ht="12.75">
      <c r="A219" s="47">
        <f t="shared" si="3"/>
        <v>118</v>
      </c>
      <c r="B219" s="108">
        <v>554</v>
      </c>
      <c r="C219" s="109" t="s">
        <v>1276</v>
      </c>
      <c r="D219" s="109" t="s">
        <v>1757</v>
      </c>
      <c r="E219" s="10"/>
      <c r="K219" s="9"/>
      <c r="L219" s="9"/>
      <c r="M219" s="9"/>
      <c r="N219" s="9"/>
    </row>
    <row r="220" spans="1:14" ht="12.75">
      <c r="A220" s="47">
        <f t="shared" si="3"/>
        <v>119</v>
      </c>
      <c r="B220" s="108">
        <v>86</v>
      </c>
      <c r="C220" s="109" t="s">
        <v>35</v>
      </c>
      <c r="D220" s="109" t="s">
        <v>36</v>
      </c>
      <c r="E220" s="10"/>
      <c r="K220" s="9"/>
      <c r="L220" s="9"/>
      <c r="M220" s="9"/>
      <c r="N220" s="9"/>
    </row>
    <row r="221" spans="1:14" ht="12.75">
      <c r="A221" s="47">
        <f t="shared" si="3"/>
        <v>120</v>
      </c>
      <c r="B221" s="108">
        <v>93</v>
      </c>
      <c r="C221" s="109" t="s">
        <v>142</v>
      </c>
      <c r="D221" s="109" t="s">
        <v>143</v>
      </c>
      <c r="E221" s="10"/>
      <c r="K221" s="9"/>
      <c r="L221" s="9"/>
      <c r="M221" s="9"/>
      <c r="N221" s="9"/>
    </row>
    <row r="222" spans="1:14" ht="12.75">
      <c r="A222" s="47">
        <f t="shared" si="3"/>
        <v>121</v>
      </c>
      <c r="B222" s="108">
        <v>1042</v>
      </c>
      <c r="C222" s="109" t="s">
        <v>1758</v>
      </c>
      <c r="D222" s="109" t="s">
        <v>1758</v>
      </c>
      <c r="E222" s="10"/>
      <c r="K222" s="9"/>
      <c r="L222" s="9"/>
      <c r="M222" s="9"/>
      <c r="N222" s="9"/>
    </row>
    <row r="223" spans="1:14" ht="12.75">
      <c r="A223" s="47">
        <f t="shared" si="3"/>
        <v>122</v>
      </c>
      <c r="B223" s="108">
        <v>135</v>
      </c>
      <c r="C223" s="109" t="s">
        <v>297</v>
      </c>
      <c r="D223" s="109" t="s">
        <v>298</v>
      </c>
      <c r="E223" s="10"/>
      <c r="K223" s="9"/>
      <c r="L223" s="9"/>
      <c r="M223" s="9"/>
      <c r="N223" s="9"/>
    </row>
    <row r="224" spans="1:14" ht="12.75">
      <c r="A224" s="47">
        <f t="shared" si="3"/>
        <v>123</v>
      </c>
      <c r="B224" s="108">
        <v>1064</v>
      </c>
      <c r="C224" s="109" t="s">
        <v>1759</v>
      </c>
      <c r="D224" s="109" t="s">
        <v>364</v>
      </c>
      <c r="E224" s="10"/>
      <c r="K224" s="9"/>
      <c r="L224" s="9"/>
      <c r="M224" s="9"/>
      <c r="N224" s="9"/>
    </row>
    <row r="225" spans="1:14" ht="12.75">
      <c r="A225" s="47">
        <f t="shared" si="3"/>
        <v>124</v>
      </c>
      <c r="B225" s="108">
        <v>1043</v>
      </c>
      <c r="C225" s="109" t="s">
        <v>1760</v>
      </c>
      <c r="D225" s="109" t="s">
        <v>1760</v>
      </c>
      <c r="E225" s="10"/>
      <c r="K225" s="9"/>
      <c r="L225" s="9"/>
      <c r="M225" s="9"/>
      <c r="N225" s="9"/>
    </row>
    <row r="226" spans="1:14" ht="12.75">
      <c r="A226" s="47">
        <f t="shared" si="3"/>
        <v>125</v>
      </c>
      <c r="B226" s="108">
        <v>1070</v>
      </c>
      <c r="C226" s="109" t="s">
        <v>1261</v>
      </c>
      <c r="D226" s="109" t="s">
        <v>1262</v>
      </c>
      <c r="E226" s="10"/>
      <c r="K226" s="9"/>
      <c r="L226" s="9"/>
      <c r="M226" s="9"/>
      <c r="N226" s="9"/>
    </row>
    <row r="227" spans="1:14" ht="12.75">
      <c r="A227" s="47">
        <f t="shared" si="3"/>
        <v>126</v>
      </c>
      <c r="B227" s="108">
        <v>786</v>
      </c>
      <c r="C227" s="109" t="s">
        <v>1277</v>
      </c>
      <c r="D227" s="109" t="s">
        <v>1278</v>
      </c>
      <c r="E227" s="10"/>
      <c r="K227" s="9"/>
      <c r="L227" s="9"/>
      <c r="M227" s="9"/>
      <c r="N227" s="9"/>
    </row>
    <row r="228" spans="1:14" ht="12.75">
      <c r="A228" s="47">
        <f t="shared" si="3"/>
        <v>127</v>
      </c>
      <c r="B228" s="108">
        <v>660</v>
      </c>
      <c r="C228" s="109" t="s">
        <v>115</v>
      </c>
      <c r="D228" s="109" t="s">
        <v>116</v>
      </c>
      <c r="E228" s="10"/>
      <c r="K228" s="9"/>
      <c r="L228" s="9"/>
      <c r="M228" s="9"/>
      <c r="N228" s="9"/>
    </row>
    <row r="229" spans="1:14" ht="12.75">
      <c r="A229" s="47">
        <f t="shared" si="3"/>
        <v>128</v>
      </c>
      <c r="B229" s="108">
        <v>184</v>
      </c>
      <c r="C229" s="109" t="s">
        <v>1040</v>
      </c>
      <c r="D229" s="109" t="s">
        <v>1173</v>
      </c>
      <c r="E229" s="10"/>
      <c r="K229" s="9"/>
      <c r="L229" s="9"/>
      <c r="M229" s="9"/>
      <c r="N229" s="9"/>
    </row>
    <row r="230" spans="1:14" ht="12.75">
      <c r="A230" s="47">
        <f t="shared" si="3"/>
        <v>129</v>
      </c>
      <c r="B230" s="108">
        <v>1071</v>
      </c>
      <c r="C230" s="109" t="s">
        <v>1263</v>
      </c>
      <c r="D230" s="109" t="s">
        <v>1264</v>
      </c>
      <c r="E230" s="10"/>
      <c r="K230" s="9"/>
      <c r="L230" s="9"/>
      <c r="M230" s="9"/>
      <c r="N230" s="9"/>
    </row>
    <row r="231" spans="1:14" ht="12.75">
      <c r="A231" s="47">
        <f t="shared" si="3"/>
        <v>130</v>
      </c>
      <c r="B231" s="108">
        <v>787</v>
      </c>
      <c r="C231" s="109" t="s">
        <v>1308</v>
      </c>
      <c r="D231" s="109" t="s">
        <v>414</v>
      </c>
      <c r="E231" s="10"/>
      <c r="K231" s="9"/>
      <c r="L231" s="9"/>
      <c r="M231" s="9"/>
      <c r="N231" s="9"/>
    </row>
    <row r="232" spans="1:14" ht="12.75">
      <c r="A232" s="47">
        <f aca="true" t="shared" si="4" ref="A232:A295">(A231)+1</f>
        <v>131</v>
      </c>
      <c r="B232" s="108">
        <v>117</v>
      </c>
      <c r="C232" s="109" t="s">
        <v>1761</v>
      </c>
      <c r="D232" s="109" t="s">
        <v>1762</v>
      </c>
      <c r="E232" s="10"/>
      <c r="K232" s="9"/>
      <c r="L232" s="9"/>
      <c r="M232" s="9"/>
      <c r="N232" s="9"/>
    </row>
    <row r="233" spans="1:14" ht="12.75">
      <c r="A233" s="47">
        <f t="shared" si="4"/>
        <v>132</v>
      </c>
      <c r="B233" s="108">
        <v>613</v>
      </c>
      <c r="C233" s="109" t="s">
        <v>415</v>
      </c>
      <c r="D233" s="109" t="s">
        <v>416</v>
      </c>
      <c r="E233" s="10"/>
      <c r="K233" s="9"/>
      <c r="L233" s="9"/>
      <c r="M233" s="9"/>
      <c r="N233" s="9"/>
    </row>
    <row r="234" spans="1:14" ht="12.75">
      <c r="A234" s="47">
        <f t="shared" si="4"/>
        <v>133</v>
      </c>
      <c r="B234" s="108">
        <v>640</v>
      </c>
      <c r="C234" s="109" t="s">
        <v>117</v>
      </c>
      <c r="D234" s="109" t="s">
        <v>118</v>
      </c>
      <c r="E234" s="10"/>
      <c r="K234" s="9"/>
      <c r="L234" s="9"/>
      <c r="M234" s="9"/>
      <c r="N234" s="9"/>
    </row>
    <row r="235" spans="1:14" ht="12.75">
      <c r="A235" s="47">
        <f t="shared" si="4"/>
        <v>134</v>
      </c>
      <c r="B235" s="108">
        <v>69</v>
      </c>
      <c r="C235" s="109" t="s">
        <v>1908</v>
      </c>
      <c r="D235" s="109" t="s">
        <v>459</v>
      </c>
      <c r="E235" s="10"/>
      <c r="K235" s="9"/>
      <c r="L235" s="9"/>
      <c r="M235" s="9"/>
      <c r="N235" s="9"/>
    </row>
    <row r="236" spans="1:14" ht="12.75">
      <c r="A236" s="47">
        <f t="shared" si="4"/>
        <v>135</v>
      </c>
      <c r="B236" s="108">
        <v>1027</v>
      </c>
      <c r="C236" s="109" t="s">
        <v>1763</v>
      </c>
      <c r="D236" s="109" t="s">
        <v>1763</v>
      </c>
      <c r="E236" s="10"/>
      <c r="K236" s="9"/>
      <c r="L236" s="9"/>
      <c r="M236" s="9"/>
      <c r="N236" s="9"/>
    </row>
    <row r="237" spans="1:14" ht="12.75">
      <c r="A237" s="47">
        <f t="shared" si="4"/>
        <v>136</v>
      </c>
      <c r="B237" s="108">
        <v>804</v>
      </c>
      <c r="C237" s="109" t="s">
        <v>417</v>
      </c>
      <c r="D237" s="109" t="s">
        <v>418</v>
      </c>
      <c r="E237" s="10"/>
      <c r="K237" s="9"/>
      <c r="L237" s="9"/>
      <c r="M237" s="9"/>
      <c r="N237" s="9"/>
    </row>
    <row r="238" spans="1:14" ht="12.75">
      <c r="A238" s="47">
        <f t="shared" si="4"/>
        <v>137</v>
      </c>
      <c r="B238" s="108">
        <v>855</v>
      </c>
      <c r="C238" s="109" t="s">
        <v>1326</v>
      </c>
      <c r="D238" s="109" t="s">
        <v>1327</v>
      </c>
      <c r="E238" s="10"/>
      <c r="K238" s="9"/>
      <c r="L238" s="9"/>
      <c r="M238" s="9"/>
      <c r="N238" s="9"/>
    </row>
    <row r="239" spans="1:14" ht="12.75">
      <c r="A239" s="47">
        <f t="shared" si="4"/>
        <v>138</v>
      </c>
      <c r="B239" s="108">
        <v>391</v>
      </c>
      <c r="C239" s="109" t="s">
        <v>137</v>
      </c>
      <c r="D239" s="109" t="s">
        <v>1764</v>
      </c>
      <c r="E239" s="10"/>
      <c r="K239" s="9"/>
      <c r="L239" s="9"/>
      <c r="M239" s="9"/>
      <c r="N239" s="9"/>
    </row>
    <row r="240" spans="1:14" ht="12.75">
      <c r="A240" s="47">
        <f t="shared" si="4"/>
        <v>139</v>
      </c>
      <c r="B240" s="108">
        <v>474</v>
      </c>
      <c r="C240" s="109" t="s">
        <v>1765</v>
      </c>
      <c r="D240" s="109" t="s">
        <v>1766</v>
      </c>
      <c r="E240" s="10"/>
      <c r="K240" s="9"/>
      <c r="L240" s="9"/>
      <c r="M240" s="9"/>
      <c r="N240" s="9"/>
    </row>
    <row r="241" spans="1:14" ht="12.75">
      <c r="A241" s="47">
        <f t="shared" si="4"/>
        <v>140</v>
      </c>
      <c r="B241" s="108">
        <v>92</v>
      </c>
      <c r="C241" s="109" t="s">
        <v>1215</v>
      </c>
      <c r="D241" s="109" t="s">
        <v>1216</v>
      </c>
      <c r="E241" s="10"/>
      <c r="K241" s="9"/>
      <c r="L241" s="9"/>
      <c r="M241" s="9"/>
      <c r="N241" s="9"/>
    </row>
    <row r="242" spans="1:14" ht="12.75">
      <c r="A242" s="47">
        <f t="shared" si="4"/>
        <v>141</v>
      </c>
      <c r="B242" s="108">
        <v>633</v>
      </c>
      <c r="C242" s="109" t="s">
        <v>1767</v>
      </c>
      <c r="D242" s="109" t="s">
        <v>1768</v>
      </c>
      <c r="E242" s="10"/>
      <c r="K242" s="9"/>
      <c r="L242" s="9"/>
      <c r="M242" s="9"/>
      <c r="N242" s="9"/>
    </row>
    <row r="243" spans="1:14" ht="12.75">
      <c r="A243" s="47">
        <f t="shared" si="4"/>
        <v>142</v>
      </c>
      <c r="B243" s="108">
        <v>661</v>
      </c>
      <c r="C243" s="109" t="s">
        <v>1769</v>
      </c>
      <c r="D243" s="109" t="s">
        <v>225</v>
      </c>
      <c r="E243" s="10"/>
      <c r="K243" s="9"/>
      <c r="L243" s="9"/>
      <c r="M243" s="9"/>
      <c r="N243" s="9"/>
    </row>
    <row r="244" spans="1:14" ht="12.75">
      <c r="A244" s="47">
        <f t="shared" si="4"/>
        <v>143</v>
      </c>
      <c r="B244" s="108">
        <v>827</v>
      </c>
      <c r="C244" s="109" t="s">
        <v>1770</v>
      </c>
      <c r="D244" s="109" t="s">
        <v>569</v>
      </c>
      <c r="E244" s="10"/>
      <c r="K244" s="9"/>
      <c r="L244" s="9"/>
      <c r="M244" s="9"/>
      <c r="N244" s="9"/>
    </row>
    <row r="245" spans="1:14" ht="12.75">
      <c r="A245" s="47">
        <f t="shared" si="4"/>
        <v>144</v>
      </c>
      <c r="B245" s="108">
        <v>174</v>
      </c>
      <c r="C245" s="109" t="s">
        <v>1771</v>
      </c>
      <c r="D245" s="109" t="s">
        <v>512</v>
      </c>
      <c r="E245" s="10"/>
      <c r="K245" s="9"/>
      <c r="L245" s="9"/>
      <c r="M245" s="9"/>
      <c r="N245" s="9"/>
    </row>
    <row r="246" spans="1:14" ht="12.75">
      <c r="A246" s="47">
        <f t="shared" si="4"/>
        <v>145</v>
      </c>
      <c r="B246" s="108">
        <v>694</v>
      </c>
      <c r="C246" s="109" t="s">
        <v>40</v>
      </c>
      <c r="D246" s="109" t="s">
        <v>41</v>
      </c>
      <c r="E246" s="10"/>
      <c r="K246" s="9"/>
      <c r="L246" s="9"/>
      <c r="M246" s="9"/>
      <c r="N246" s="9"/>
    </row>
    <row r="247" spans="1:14" ht="12.75">
      <c r="A247" s="47">
        <f t="shared" si="4"/>
        <v>146</v>
      </c>
      <c r="B247" s="108">
        <v>409</v>
      </c>
      <c r="C247" s="109" t="s">
        <v>419</v>
      </c>
      <c r="D247" s="109" t="s">
        <v>1772</v>
      </c>
      <c r="E247" s="10"/>
      <c r="K247" s="9"/>
      <c r="L247" s="9"/>
      <c r="M247" s="9"/>
      <c r="N247" s="9"/>
    </row>
    <row r="248" spans="1:14" ht="12.75">
      <c r="A248" s="47">
        <f t="shared" si="4"/>
        <v>147</v>
      </c>
      <c r="B248" s="108">
        <v>1072</v>
      </c>
      <c r="C248" s="109" t="s">
        <v>1174</v>
      </c>
      <c r="D248" s="109" t="s">
        <v>1773</v>
      </c>
      <c r="E248" s="10"/>
      <c r="K248" s="9"/>
      <c r="L248" s="9"/>
      <c r="M248" s="9"/>
      <c r="N248" s="9"/>
    </row>
    <row r="249" spans="1:14" ht="12.75">
      <c r="A249" s="47">
        <f t="shared" si="4"/>
        <v>148</v>
      </c>
      <c r="B249" s="108">
        <v>706</v>
      </c>
      <c r="C249" s="109" t="s">
        <v>42</v>
      </c>
      <c r="D249" s="109" t="s">
        <v>43</v>
      </c>
      <c r="E249" s="10"/>
      <c r="K249" s="9"/>
      <c r="L249" s="9"/>
      <c r="M249" s="9"/>
      <c r="N249" s="9"/>
    </row>
    <row r="250" spans="1:14" ht="12.75">
      <c r="A250" s="47">
        <f t="shared" si="4"/>
        <v>149</v>
      </c>
      <c r="B250" s="108">
        <v>510</v>
      </c>
      <c r="C250" s="109" t="s">
        <v>420</v>
      </c>
      <c r="D250" s="109" t="s">
        <v>1774</v>
      </c>
      <c r="E250" s="10"/>
      <c r="K250" s="9"/>
      <c r="L250" s="9"/>
      <c r="M250" s="9"/>
      <c r="N250" s="9"/>
    </row>
    <row r="251" spans="1:14" ht="12.75">
      <c r="A251" s="47">
        <f t="shared" si="4"/>
        <v>150</v>
      </c>
      <c r="B251" s="108">
        <v>1028</v>
      </c>
      <c r="C251" s="109" t="s">
        <v>1775</v>
      </c>
      <c r="D251" s="109" t="s">
        <v>1775</v>
      </c>
      <c r="E251" s="10"/>
      <c r="K251" s="9"/>
      <c r="L251" s="9"/>
      <c r="M251" s="9"/>
      <c r="N251" s="9"/>
    </row>
    <row r="252" spans="1:14" ht="12.75">
      <c r="A252" s="47">
        <f t="shared" si="4"/>
        <v>151</v>
      </c>
      <c r="B252" s="108">
        <v>1017</v>
      </c>
      <c r="C252" s="109" t="s">
        <v>1776</v>
      </c>
      <c r="D252" s="109" t="s">
        <v>1776</v>
      </c>
      <c r="E252" s="10"/>
      <c r="K252" s="9"/>
      <c r="L252" s="9"/>
      <c r="M252" s="9"/>
      <c r="N252" s="9"/>
    </row>
    <row r="253" spans="1:14" ht="12.75">
      <c r="A253" s="47">
        <f t="shared" si="4"/>
        <v>152</v>
      </c>
      <c r="B253" s="108">
        <v>752</v>
      </c>
      <c r="C253" s="109" t="s">
        <v>1777</v>
      </c>
      <c r="D253" s="109" t="s">
        <v>424</v>
      </c>
      <c r="E253" s="10"/>
      <c r="K253" s="9"/>
      <c r="L253" s="9"/>
      <c r="M253" s="9"/>
      <c r="N253" s="9"/>
    </row>
    <row r="254" spans="1:14" ht="12.75">
      <c r="A254" s="47">
        <f t="shared" si="4"/>
        <v>153</v>
      </c>
      <c r="B254" s="108">
        <v>84</v>
      </c>
      <c r="C254" s="109" t="s">
        <v>1041</v>
      </c>
      <c r="D254" s="109" t="s">
        <v>1778</v>
      </c>
      <c r="E254" s="10"/>
      <c r="K254" s="9"/>
      <c r="L254" s="9"/>
      <c r="M254" s="9"/>
      <c r="N254" s="9"/>
    </row>
    <row r="255" spans="1:14" ht="12.75">
      <c r="A255" s="47">
        <f t="shared" si="4"/>
        <v>154</v>
      </c>
      <c r="B255" s="108">
        <v>828</v>
      </c>
      <c r="C255" s="109" t="s">
        <v>570</v>
      </c>
      <c r="D255" s="109" t="s">
        <v>571</v>
      </c>
      <c r="E255" s="10"/>
      <c r="K255" s="9"/>
      <c r="L255" s="9"/>
      <c r="M255" s="9"/>
      <c r="N255" s="9"/>
    </row>
    <row r="256" spans="1:14" ht="12.75">
      <c r="A256" s="47">
        <f t="shared" si="4"/>
        <v>155</v>
      </c>
      <c r="B256" s="108">
        <v>132</v>
      </c>
      <c r="C256" s="109" t="s">
        <v>425</v>
      </c>
      <c r="D256" s="109" t="s">
        <v>1779</v>
      </c>
      <c r="E256" s="10"/>
      <c r="K256" s="9"/>
      <c r="L256" s="9"/>
      <c r="M256" s="9"/>
      <c r="N256" s="9"/>
    </row>
    <row r="257" spans="1:14" ht="12.75">
      <c r="A257" s="47">
        <f t="shared" si="4"/>
        <v>156</v>
      </c>
      <c r="B257" s="108">
        <v>679</v>
      </c>
      <c r="C257" s="109" t="s">
        <v>1780</v>
      </c>
      <c r="D257" s="109" t="s">
        <v>2125</v>
      </c>
      <c r="E257" s="10"/>
      <c r="K257" s="9"/>
      <c r="L257" s="9"/>
      <c r="M257" s="9"/>
      <c r="N257" s="9"/>
    </row>
    <row r="258" spans="1:14" ht="12.75">
      <c r="A258" s="47">
        <f t="shared" si="4"/>
        <v>157</v>
      </c>
      <c r="B258" s="108">
        <v>680</v>
      </c>
      <c r="C258" s="109" t="s">
        <v>1877</v>
      </c>
      <c r="D258" s="109" t="s">
        <v>1878</v>
      </c>
      <c r="E258" s="10"/>
      <c r="K258" s="9"/>
      <c r="L258" s="9"/>
      <c r="M258" s="9"/>
      <c r="N258" s="9"/>
    </row>
    <row r="259" spans="1:14" ht="12.75">
      <c r="A259" s="47">
        <f t="shared" si="4"/>
        <v>158</v>
      </c>
      <c r="B259" s="108">
        <v>733</v>
      </c>
      <c r="C259" s="109" t="s">
        <v>44</v>
      </c>
      <c r="D259" s="109" t="s">
        <v>45</v>
      </c>
      <c r="E259" s="10"/>
      <c r="K259" s="9"/>
      <c r="L259" s="9"/>
      <c r="M259" s="9"/>
      <c r="N259" s="9"/>
    </row>
    <row r="260" spans="1:14" ht="12.75">
      <c r="A260" s="47">
        <f t="shared" si="4"/>
        <v>159</v>
      </c>
      <c r="B260" s="108">
        <v>227</v>
      </c>
      <c r="C260" s="109" t="s">
        <v>1371</v>
      </c>
      <c r="D260" s="109" t="s">
        <v>1781</v>
      </c>
      <c r="E260" s="10"/>
      <c r="K260" s="9"/>
      <c r="L260" s="9"/>
      <c r="M260" s="9"/>
      <c r="N260" s="9"/>
    </row>
    <row r="261" spans="1:14" ht="12.75">
      <c r="A261" s="47">
        <f t="shared" si="4"/>
        <v>160</v>
      </c>
      <c r="B261" s="108">
        <v>873</v>
      </c>
      <c r="C261" s="109" t="s">
        <v>1782</v>
      </c>
      <c r="D261" s="109" t="s">
        <v>1782</v>
      </c>
      <c r="E261" s="10"/>
      <c r="K261" s="9"/>
      <c r="L261" s="9"/>
      <c r="M261" s="9"/>
      <c r="N261" s="9"/>
    </row>
    <row r="262" spans="1:14" ht="12.75">
      <c r="A262" s="47">
        <f t="shared" si="4"/>
        <v>161</v>
      </c>
      <c r="B262" s="108">
        <v>1073</v>
      </c>
      <c r="C262" s="109" t="s">
        <v>1175</v>
      </c>
      <c r="D262" s="109" t="s">
        <v>1176</v>
      </c>
      <c r="E262" s="10"/>
      <c r="K262" s="9"/>
      <c r="L262" s="9"/>
      <c r="M262" s="9"/>
      <c r="N262" s="9"/>
    </row>
    <row r="263" spans="1:14" ht="12.75">
      <c r="A263" s="47">
        <f t="shared" si="4"/>
        <v>162</v>
      </c>
      <c r="B263" s="108">
        <v>540</v>
      </c>
      <c r="C263" s="109" t="s">
        <v>1328</v>
      </c>
      <c r="D263" s="109" t="s">
        <v>1329</v>
      </c>
      <c r="E263" s="10"/>
      <c r="K263" s="9"/>
      <c r="L263" s="9"/>
      <c r="M263" s="9"/>
      <c r="N263" s="9"/>
    </row>
    <row r="264" spans="1:14" ht="12.75">
      <c r="A264" s="47">
        <f t="shared" si="4"/>
        <v>163</v>
      </c>
      <c r="B264" s="108">
        <v>695</v>
      </c>
      <c r="C264" s="109" t="s">
        <v>1783</v>
      </c>
      <c r="D264" s="109" t="s">
        <v>46</v>
      </c>
      <c r="E264" s="10"/>
      <c r="K264" s="9"/>
      <c r="L264" s="9"/>
      <c r="M264" s="9"/>
      <c r="N264" s="9"/>
    </row>
    <row r="265" spans="1:14" ht="12.75">
      <c r="A265" s="47">
        <f t="shared" si="4"/>
        <v>164</v>
      </c>
      <c r="B265" s="108">
        <v>157</v>
      </c>
      <c r="C265" s="109" t="s">
        <v>1784</v>
      </c>
      <c r="D265" s="109" t="s">
        <v>1785</v>
      </c>
      <c r="E265" s="10"/>
      <c r="K265" s="9"/>
      <c r="L265" s="9"/>
      <c r="M265" s="9"/>
      <c r="N265" s="9"/>
    </row>
    <row r="266" spans="1:14" ht="12.75">
      <c r="A266" s="47">
        <f t="shared" si="4"/>
        <v>165</v>
      </c>
      <c r="B266" s="108">
        <v>740</v>
      </c>
      <c r="C266" s="109" t="s">
        <v>906</v>
      </c>
      <c r="D266" s="109" t="s">
        <v>907</v>
      </c>
      <c r="E266" s="10"/>
      <c r="K266" s="9"/>
      <c r="L266" s="9"/>
      <c r="M266" s="9"/>
      <c r="N266" s="9"/>
    </row>
    <row r="267" spans="1:14" ht="12.75">
      <c r="A267" s="47">
        <f t="shared" si="4"/>
        <v>166</v>
      </c>
      <c r="B267" s="108">
        <v>1005</v>
      </c>
      <c r="C267" s="109" t="s">
        <v>1786</v>
      </c>
      <c r="D267" s="109" t="s">
        <v>1786</v>
      </c>
      <c r="E267" s="10"/>
      <c r="K267" s="9"/>
      <c r="L267" s="9"/>
      <c r="M267" s="9"/>
      <c r="N267" s="9"/>
    </row>
    <row r="268" spans="1:14" ht="12.75">
      <c r="A268" s="47">
        <f t="shared" si="4"/>
        <v>167</v>
      </c>
      <c r="B268" s="108">
        <v>1054</v>
      </c>
      <c r="C268" s="109" t="s">
        <v>1787</v>
      </c>
      <c r="D268" s="109" t="s">
        <v>1787</v>
      </c>
      <c r="E268" s="10"/>
      <c r="K268" s="9"/>
      <c r="L268" s="9"/>
      <c r="M268" s="9"/>
      <c r="N268" s="9"/>
    </row>
    <row r="269" spans="1:14" ht="12.75">
      <c r="A269" s="47">
        <f t="shared" si="4"/>
        <v>168</v>
      </c>
      <c r="B269" s="108">
        <v>1074</v>
      </c>
      <c r="C269" s="109" t="s">
        <v>1177</v>
      </c>
      <c r="D269" s="109" t="s">
        <v>1178</v>
      </c>
      <c r="E269" s="10"/>
      <c r="K269" s="9"/>
      <c r="L269" s="9"/>
      <c r="M269" s="9"/>
      <c r="N269" s="9"/>
    </row>
    <row r="270" spans="1:14" ht="12.75">
      <c r="A270" s="47">
        <f t="shared" si="4"/>
        <v>169</v>
      </c>
      <c r="B270" s="108">
        <v>541</v>
      </c>
      <c r="C270" s="109" t="s">
        <v>1330</v>
      </c>
      <c r="D270" s="109" t="s">
        <v>1331</v>
      </c>
      <c r="E270" s="10"/>
      <c r="K270" s="9"/>
      <c r="L270" s="9"/>
      <c r="M270" s="9"/>
      <c r="N270" s="9"/>
    </row>
    <row r="271" spans="1:14" ht="12.75">
      <c r="A271" s="47">
        <f t="shared" si="4"/>
        <v>170</v>
      </c>
      <c r="B271" s="108">
        <v>662</v>
      </c>
      <c r="C271" s="109" t="s">
        <v>1879</v>
      </c>
      <c r="D271" s="109" t="s">
        <v>1880</v>
      </c>
      <c r="E271" s="10"/>
      <c r="K271" s="9"/>
      <c r="L271" s="9"/>
      <c r="M271" s="9"/>
      <c r="N271" s="9"/>
    </row>
    <row r="272" spans="1:14" ht="12.75">
      <c r="A272" s="47">
        <f t="shared" si="4"/>
        <v>171</v>
      </c>
      <c r="B272" s="108">
        <v>133</v>
      </c>
      <c r="C272" s="109" t="s">
        <v>1788</v>
      </c>
      <c r="D272" s="109" t="s">
        <v>1881</v>
      </c>
      <c r="E272" s="10"/>
      <c r="K272" s="9"/>
      <c r="L272" s="9"/>
      <c r="M272" s="9"/>
      <c r="N272" s="9"/>
    </row>
    <row r="273" spans="1:14" ht="12.75">
      <c r="A273" s="47">
        <f t="shared" si="4"/>
        <v>172</v>
      </c>
      <c r="B273" s="108">
        <v>169</v>
      </c>
      <c r="C273" s="109" t="s">
        <v>1789</v>
      </c>
      <c r="D273" s="109" t="s">
        <v>1790</v>
      </c>
      <c r="E273" s="10"/>
      <c r="K273" s="9"/>
      <c r="L273" s="9"/>
      <c r="M273" s="9"/>
      <c r="N273" s="9"/>
    </row>
    <row r="274" spans="1:14" ht="12.75">
      <c r="A274" s="47">
        <f t="shared" si="4"/>
        <v>173</v>
      </c>
      <c r="B274" s="108">
        <v>707</v>
      </c>
      <c r="C274" s="109" t="s">
        <v>47</v>
      </c>
      <c r="D274" s="109" t="s">
        <v>48</v>
      </c>
      <c r="E274" s="10"/>
      <c r="K274" s="9"/>
      <c r="L274" s="9"/>
      <c r="M274" s="9"/>
      <c r="N274" s="9"/>
    </row>
    <row r="275" spans="1:14" ht="12.75">
      <c r="A275" s="47">
        <f t="shared" si="4"/>
        <v>174</v>
      </c>
      <c r="B275" s="108">
        <v>663</v>
      </c>
      <c r="C275" s="109" t="s">
        <v>1882</v>
      </c>
      <c r="D275" s="109" t="s">
        <v>1883</v>
      </c>
      <c r="E275" s="10"/>
      <c r="K275" s="9"/>
      <c r="L275" s="9"/>
      <c r="M275" s="9"/>
      <c r="N275" s="9"/>
    </row>
    <row r="276" spans="1:14" ht="12.75">
      <c r="A276" s="47">
        <f t="shared" si="4"/>
        <v>175</v>
      </c>
      <c r="B276" s="108">
        <v>1029</v>
      </c>
      <c r="C276" s="109" t="s">
        <v>1791</v>
      </c>
      <c r="D276" s="109" t="s">
        <v>1791</v>
      </c>
      <c r="E276" s="10"/>
      <c r="K276" s="9"/>
      <c r="L276" s="9"/>
      <c r="M276" s="9"/>
      <c r="N276" s="9"/>
    </row>
    <row r="277" spans="1:14" ht="12.75">
      <c r="A277" s="47">
        <f t="shared" si="4"/>
        <v>176</v>
      </c>
      <c r="B277" s="108">
        <v>741</v>
      </c>
      <c r="C277" s="109" t="s">
        <v>1792</v>
      </c>
      <c r="D277" s="109" t="s">
        <v>908</v>
      </c>
      <c r="E277" s="10"/>
      <c r="K277" s="9"/>
      <c r="L277" s="9"/>
      <c r="M277" s="9"/>
      <c r="N277" s="9"/>
    </row>
    <row r="278" spans="1:14" ht="12.75">
      <c r="A278" s="47">
        <f t="shared" si="4"/>
        <v>177</v>
      </c>
      <c r="B278" s="108">
        <v>664</v>
      </c>
      <c r="C278" s="109" t="s">
        <v>1884</v>
      </c>
      <c r="D278" s="109" t="s">
        <v>1885</v>
      </c>
      <c r="E278" s="10"/>
      <c r="K278" s="9"/>
      <c r="L278" s="9"/>
      <c r="M278" s="9"/>
      <c r="N278" s="9"/>
    </row>
    <row r="279" spans="1:14" ht="12.75">
      <c r="A279" s="47">
        <f t="shared" si="4"/>
        <v>178</v>
      </c>
      <c r="B279" s="108">
        <v>1098</v>
      </c>
      <c r="C279" s="109" t="s">
        <v>1793</v>
      </c>
      <c r="D279" s="109" t="s">
        <v>1793</v>
      </c>
      <c r="E279" s="10"/>
      <c r="K279" s="9"/>
      <c r="L279" s="9"/>
      <c r="M279" s="9"/>
      <c r="N279" s="9"/>
    </row>
    <row r="280" spans="1:14" ht="12.75">
      <c r="A280" s="47">
        <f t="shared" si="4"/>
        <v>179</v>
      </c>
      <c r="B280" s="108">
        <v>708</v>
      </c>
      <c r="C280" s="109" t="s">
        <v>1027</v>
      </c>
      <c r="D280" s="109" t="s">
        <v>49</v>
      </c>
      <c r="E280" s="10"/>
      <c r="K280" s="9"/>
      <c r="L280" s="9"/>
      <c r="M280" s="9"/>
      <c r="N280" s="9"/>
    </row>
    <row r="281" spans="1:14" ht="12.75">
      <c r="A281" s="47">
        <f t="shared" si="4"/>
        <v>180</v>
      </c>
      <c r="B281" s="108">
        <v>53</v>
      </c>
      <c r="C281" s="109" t="s">
        <v>988</v>
      </c>
      <c r="D281" s="109" t="s">
        <v>989</v>
      </c>
      <c r="E281" s="10"/>
      <c r="K281" s="9"/>
      <c r="L281" s="9"/>
      <c r="M281" s="9"/>
      <c r="N281" s="9"/>
    </row>
    <row r="282" spans="1:14" ht="12.75">
      <c r="A282" s="47">
        <f t="shared" si="4"/>
        <v>181</v>
      </c>
      <c r="B282" s="108">
        <v>788</v>
      </c>
      <c r="C282" s="109" t="s">
        <v>426</v>
      </c>
      <c r="D282" s="109" t="s">
        <v>427</v>
      </c>
      <c r="E282" s="10"/>
      <c r="K282" s="9"/>
      <c r="L282" s="9"/>
      <c r="M282" s="9"/>
      <c r="N282" s="9"/>
    </row>
    <row r="283" spans="1:14" ht="12.75">
      <c r="A283" s="47">
        <f t="shared" si="4"/>
        <v>182</v>
      </c>
      <c r="B283" s="108">
        <v>753</v>
      </c>
      <c r="C283" s="109" t="s">
        <v>428</v>
      </c>
      <c r="D283" s="109" t="s">
        <v>429</v>
      </c>
      <c r="E283" s="10"/>
      <c r="K283" s="9"/>
      <c r="L283" s="9"/>
      <c r="M283" s="9"/>
      <c r="N283" s="9"/>
    </row>
    <row r="284" spans="1:14" ht="12.75">
      <c r="A284" s="47">
        <f t="shared" si="4"/>
        <v>183</v>
      </c>
      <c r="B284" s="108">
        <v>754</v>
      </c>
      <c r="C284" s="109" t="s">
        <v>430</v>
      </c>
      <c r="D284" s="109" t="s">
        <v>431</v>
      </c>
      <c r="E284" s="10"/>
      <c r="K284" s="9"/>
      <c r="L284" s="9"/>
      <c r="M284" s="9"/>
      <c r="N284" s="9"/>
    </row>
    <row r="285" spans="1:14" ht="12.75">
      <c r="A285" s="47">
        <f t="shared" si="4"/>
        <v>184</v>
      </c>
      <c r="B285" s="108">
        <v>709</v>
      </c>
      <c r="C285" s="109" t="s">
        <v>1116</v>
      </c>
      <c r="D285" s="109" t="s">
        <v>50</v>
      </c>
      <c r="E285" s="10"/>
      <c r="K285" s="9"/>
      <c r="L285" s="9"/>
      <c r="M285" s="9"/>
      <c r="N285" s="9"/>
    </row>
    <row r="286" spans="1:14" ht="12.75">
      <c r="A286" s="47">
        <f t="shared" si="4"/>
        <v>185</v>
      </c>
      <c r="B286" s="108">
        <v>735</v>
      </c>
      <c r="C286" s="109" t="s">
        <v>1028</v>
      </c>
      <c r="D286" s="109" t="s">
        <v>1029</v>
      </c>
      <c r="E286" s="10"/>
      <c r="K286" s="9"/>
      <c r="L286" s="9"/>
      <c r="M286" s="9"/>
      <c r="N286" s="9"/>
    </row>
    <row r="287" spans="1:14" ht="12.75">
      <c r="A287" s="47">
        <f t="shared" si="4"/>
        <v>186</v>
      </c>
      <c r="B287" s="108">
        <v>681</v>
      </c>
      <c r="C287" s="109" t="s">
        <v>1886</v>
      </c>
      <c r="D287" s="109" t="s">
        <v>1887</v>
      </c>
      <c r="E287" s="10"/>
      <c r="K287" s="9"/>
      <c r="L287" s="9"/>
      <c r="M287" s="9"/>
      <c r="N287" s="9"/>
    </row>
    <row r="288" spans="1:14" ht="12.75">
      <c r="A288" s="47">
        <f t="shared" si="4"/>
        <v>187</v>
      </c>
      <c r="B288" s="108">
        <v>898</v>
      </c>
      <c r="C288" s="109" t="s">
        <v>1794</v>
      </c>
      <c r="D288" s="109" t="s">
        <v>1794</v>
      </c>
      <c r="E288" s="10"/>
      <c r="K288" s="9"/>
      <c r="L288" s="9"/>
      <c r="M288" s="9"/>
      <c r="N288" s="9"/>
    </row>
    <row r="289" spans="1:14" ht="12.75">
      <c r="A289" s="47">
        <f t="shared" si="4"/>
        <v>188</v>
      </c>
      <c r="B289" s="108">
        <v>160</v>
      </c>
      <c r="C289" s="109" t="s">
        <v>432</v>
      </c>
      <c r="D289" s="109" t="s">
        <v>1795</v>
      </c>
      <c r="E289" s="10"/>
      <c r="K289" s="9"/>
      <c r="L289" s="9"/>
      <c r="M289" s="9"/>
      <c r="N289" s="9"/>
    </row>
    <row r="290" spans="1:14" ht="12.75">
      <c r="A290" s="47">
        <f t="shared" si="4"/>
        <v>189</v>
      </c>
      <c r="B290" s="108">
        <v>888</v>
      </c>
      <c r="C290" s="109" t="s">
        <v>1796</v>
      </c>
      <c r="D290" s="109" t="s">
        <v>1796</v>
      </c>
      <c r="E290" s="10"/>
      <c r="K290" s="9"/>
      <c r="L290" s="9"/>
      <c r="M290" s="9"/>
      <c r="N290" s="9"/>
    </row>
    <row r="291" spans="1:14" ht="12.75">
      <c r="A291" s="47">
        <f t="shared" si="4"/>
        <v>190</v>
      </c>
      <c r="B291" s="108">
        <v>829</v>
      </c>
      <c r="C291" s="109" t="s">
        <v>239</v>
      </c>
      <c r="D291" s="109" t="s">
        <v>240</v>
      </c>
      <c r="E291" s="10"/>
      <c r="K291" s="9"/>
      <c r="L291" s="9"/>
      <c r="M291" s="9"/>
      <c r="N291" s="9"/>
    </row>
    <row r="292" spans="1:14" ht="12.75">
      <c r="A292" s="47">
        <f t="shared" si="4"/>
        <v>191</v>
      </c>
      <c r="B292" s="108">
        <v>696</v>
      </c>
      <c r="C292" s="109" t="s">
        <v>51</v>
      </c>
      <c r="D292" s="109" t="s">
        <v>52</v>
      </c>
      <c r="E292" s="10"/>
      <c r="K292" s="9"/>
      <c r="L292" s="9"/>
      <c r="M292" s="9"/>
      <c r="N292" s="9"/>
    </row>
    <row r="293" spans="1:14" ht="12.75">
      <c r="A293" s="47">
        <f t="shared" si="4"/>
        <v>192</v>
      </c>
      <c r="B293" s="108">
        <v>789</v>
      </c>
      <c r="C293" s="109" t="s">
        <v>433</v>
      </c>
      <c r="D293" s="109" t="s">
        <v>434</v>
      </c>
      <c r="E293" s="10"/>
      <c r="K293" s="9"/>
      <c r="L293" s="9"/>
      <c r="M293" s="9"/>
      <c r="N293" s="9"/>
    </row>
    <row r="294" spans="1:14" ht="12.75">
      <c r="A294" s="47">
        <f t="shared" si="4"/>
        <v>193</v>
      </c>
      <c r="B294" s="108">
        <v>818</v>
      </c>
      <c r="C294" s="109" t="s">
        <v>1088</v>
      </c>
      <c r="D294" s="109" t="s">
        <v>1091</v>
      </c>
      <c r="E294" s="10"/>
      <c r="K294" s="9"/>
      <c r="L294" s="9"/>
      <c r="M294" s="9"/>
      <c r="N294" s="9"/>
    </row>
    <row r="295" spans="1:14" ht="12.75">
      <c r="A295" s="47">
        <f t="shared" si="4"/>
        <v>194</v>
      </c>
      <c r="B295" s="108">
        <v>710</v>
      </c>
      <c r="C295" s="109" t="s">
        <v>53</v>
      </c>
      <c r="D295" s="109" t="s">
        <v>54</v>
      </c>
      <c r="E295" s="10"/>
      <c r="K295" s="9"/>
      <c r="L295" s="9"/>
      <c r="M295" s="9"/>
      <c r="N295" s="9"/>
    </row>
    <row r="296" spans="1:14" ht="12.75">
      <c r="A296" s="47">
        <f aca="true" t="shared" si="5" ref="A296:A359">(A295)+1</f>
        <v>195</v>
      </c>
      <c r="B296" s="108">
        <v>1018</v>
      </c>
      <c r="C296" s="109" t="s">
        <v>1797</v>
      </c>
      <c r="D296" s="109" t="s">
        <v>1797</v>
      </c>
      <c r="E296" s="10"/>
      <c r="K296" s="9"/>
      <c r="L296" s="9"/>
      <c r="M296" s="9"/>
      <c r="N296" s="9"/>
    </row>
    <row r="297" spans="1:14" ht="12.75">
      <c r="A297" s="47">
        <f t="shared" si="5"/>
        <v>196</v>
      </c>
      <c r="B297" s="108">
        <v>830</v>
      </c>
      <c r="C297" s="109" t="s">
        <v>241</v>
      </c>
      <c r="D297" s="109" t="s">
        <v>242</v>
      </c>
      <c r="E297" s="10"/>
      <c r="K297" s="9"/>
      <c r="L297" s="9"/>
      <c r="M297" s="9"/>
      <c r="N297" s="9"/>
    </row>
    <row r="298" spans="1:14" ht="12.75">
      <c r="A298" s="47">
        <f t="shared" si="5"/>
        <v>197</v>
      </c>
      <c r="B298" s="108">
        <v>1099</v>
      </c>
      <c r="C298" s="109" t="s">
        <v>1798</v>
      </c>
      <c r="D298" s="109" t="s">
        <v>1798</v>
      </c>
      <c r="E298" s="10"/>
      <c r="K298" s="9"/>
      <c r="L298" s="9"/>
      <c r="M298" s="9"/>
      <c r="N298" s="9"/>
    </row>
    <row r="299" spans="1:14" ht="12.75">
      <c r="A299" s="47">
        <f t="shared" si="5"/>
        <v>198</v>
      </c>
      <c r="B299" s="108">
        <v>965</v>
      </c>
      <c r="C299" s="109" t="s">
        <v>1799</v>
      </c>
      <c r="D299" s="109" t="s">
        <v>1799</v>
      </c>
      <c r="E299" s="10"/>
      <c r="K299" s="9"/>
      <c r="L299" s="9"/>
      <c r="M299" s="9"/>
      <c r="N299" s="9"/>
    </row>
    <row r="300" spans="1:14" ht="12.75">
      <c r="A300" s="47">
        <f t="shared" si="5"/>
        <v>199</v>
      </c>
      <c r="B300" s="108">
        <v>643</v>
      </c>
      <c r="C300" s="109" t="s">
        <v>1888</v>
      </c>
      <c r="D300" s="109" t="s">
        <v>1889</v>
      </c>
      <c r="E300" s="10"/>
      <c r="K300" s="9"/>
      <c r="L300" s="9"/>
      <c r="M300" s="9"/>
      <c r="N300" s="9"/>
    </row>
    <row r="301" spans="1:14" ht="12.75">
      <c r="A301" s="47">
        <f t="shared" si="5"/>
        <v>200</v>
      </c>
      <c r="B301" s="108">
        <v>412</v>
      </c>
      <c r="C301" s="109" t="s">
        <v>435</v>
      </c>
      <c r="D301" s="109" t="s">
        <v>1800</v>
      </c>
      <c r="E301" s="10"/>
      <c r="K301" s="9"/>
      <c r="L301" s="9"/>
      <c r="M301" s="9"/>
      <c r="N301" s="9"/>
    </row>
    <row r="302" spans="1:14" ht="12.75">
      <c r="A302" s="47">
        <f t="shared" si="5"/>
        <v>201</v>
      </c>
      <c r="B302" s="108">
        <v>449</v>
      </c>
      <c r="C302" s="109" t="s">
        <v>1801</v>
      </c>
      <c r="D302" s="109" t="s">
        <v>1802</v>
      </c>
      <c r="E302" s="10"/>
      <c r="K302" s="9"/>
      <c r="L302" s="9"/>
      <c r="M302" s="9"/>
      <c r="N302" s="9"/>
    </row>
    <row r="303" spans="1:14" ht="12.75">
      <c r="A303" s="47">
        <f t="shared" si="5"/>
        <v>202</v>
      </c>
      <c r="B303" s="108">
        <v>413</v>
      </c>
      <c r="C303" s="109" t="s">
        <v>1332</v>
      </c>
      <c r="D303" s="109" t="s">
        <v>1333</v>
      </c>
      <c r="E303" s="10"/>
      <c r="K303" s="9"/>
      <c r="L303" s="9"/>
      <c r="M303" s="9"/>
      <c r="N303" s="9"/>
    </row>
    <row r="304" spans="1:14" ht="12.75">
      <c r="A304" s="47">
        <f t="shared" si="5"/>
        <v>203</v>
      </c>
      <c r="B304" s="108">
        <v>154</v>
      </c>
      <c r="C304" s="109" t="s">
        <v>436</v>
      </c>
      <c r="D304" s="109" t="s">
        <v>1803</v>
      </c>
      <c r="E304" s="10"/>
      <c r="K304" s="9"/>
      <c r="L304" s="9"/>
      <c r="M304" s="9"/>
      <c r="N304" s="9"/>
    </row>
    <row r="305" spans="1:14" ht="12.75">
      <c r="A305" s="47">
        <f t="shared" si="5"/>
        <v>204</v>
      </c>
      <c r="B305" s="108">
        <v>458</v>
      </c>
      <c r="C305" s="109" t="s">
        <v>572</v>
      </c>
      <c r="D305" s="109" t="s">
        <v>573</v>
      </c>
      <c r="E305" s="10"/>
      <c r="K305" s="9"/>
      <c r="L305" s="9"/>
      <c r="M305" s="9"/>
      <c r="N305" s="9"/>
    </row>
    <row r="306" spans="1:14" ht="12.75">
      <c r="A306" s="47">
        <f t="shared" si="5"/>
        <v>205</v>
      </c>
      <c r="B306" s="108">
        <v>856</v>
      </c>
      <c r="C306" s="109" t="s">
        <v>1804</v>
      </c>
      <c r="D306" s="109" t="s">
        <v>1805</v>
      </c>
      <c r="E306" s="10"/>
      <c r="K306" s="9"/>
      <c r="L306" s="9"/>
      <c r="M306" s="9"/>
      <c r="N306" s="9"/>
    </row>
    <row r="307" spans="1:14" ht="12.75">
      <c r="A307" s="47">
        <f t="shared" si="5"/>
        <v>206</v>
      </c>
      <c r="B307" s="108">
        <v>539</v>
      </c>
      <c r="C307" s="109" t="s">
        <v>1334</v>
      </c>
      <c r="D307" s="109" t="s">
        <v>1335</v>
      </c>
      <c r="E307" s="10"/>
      <c r="K307" s="9"/>
      <c r="L307" s="9"/>
      <c r="M307" s="9"/>
      <c r="N307" s="9"/>
    </row>
    <row r="308" spans="1:14" ht="12.75">
      <c r="A308" s="47">
        <f t="shared" si="5"/>
        <v>207</v>
      </c>
      <c r="B308" s="108">
        <v>499</v>
      </c>
      <c r="C308" s="109" t="s">
        <v>1806</v>
      </c>
      <c r="D308" s="109" t="s">
        <v>1806</v>
      </c>
      <c r="E308" s="10"/>
      <c r="K308" s="9"/>
      <c r="L308" s="9"/>
      <c r="M308" s="9"/>
      <c r="N308" s="9"/>
    </row>
    <row r="309" spans="1:14" ht="12.75">
      <c r="A309" s="47">
        <f t="shared" si="5"/>
        <v>208</v>
      </c>
      <c r="B309" s="108">
        <v>777</v>
      </c>
      <c r="C309" s="109" t="s">
        <v>144</v>
      </c>
      <c r="D309" s="109" t="s">
        <v>145</v>
      </c>
      <c r="E309" s="10"/>
      <c r="K309" s="9"/>
      <c r="L309" s="9"/>
      <c r="M309" s="9"/>
      <c r="N309" s="9"/>
    </row>
    <row r="310" spans="1:14" ht="12.75">
      <c r="A310" s="47">
        <f t="shared" si="5"/>
        <v>209</v>
      </c>
      <c r="B310" s="108">
        <v>920</v>
      </c>
      <c r="C310" s="109" t="s">
        <v>1807</v>
      </c>
      <c r="D310" s="109" t="s">
        <v>1807</v>
      </c>
      <c r="E310" s="10"/>
      <c r="K310" s="9"/>
      <c r="L310" s="9"/>
      <c r="M310" s="9"/>
      <c r="N310" s="9"/>
    </row>
    <row r="311" spans="1:14" ht="12.75">
      <c r="A311" s="47">
        <f t="shared" si="5"/>
        <v>210</v>
      </c>
      <c r="B311" s="108">
        <v>1094</v>
      </c>
      <c r="C311" s="109" t="s">
        <v>1808</v>
      </c>
      <c r="D311" s="109" t="s">
        <v>1808</v>
      </c>
      <c r="E311" s="10"/>
      <c r="K311" s="9"/>
      <c r="L311" s="9"/>
      <c r="M311" s="9"/>
      <c r="N311" s="9"/>
    </row>
    <row r="312" spans="1:14" ht="12.75">
      <c r="A312" s="47">
        <f t="shared" si="5"/>
        <v>211</v>
      </c>
      <c r="B312" s="108">
        <v>1075</v>
      </c>
      <c r="C312" s="109" t="s">
        <v>1179</v>
      </c>
      <c r="D312" s="109" t="s">
        <v>1809</v>
      </c>
      <c r="E312" s="10"/>
      <c r="K312" s="9"/>
      <c r="L312" s="9"/>
      <c r="M312" s="9"/>
      <c r="N312" s="9"/>
    </row>
    <row r="313" spans="1:14" ht="12.75">
      <c r="A313" s="47">
        <f t="shared" si="5"/>
        <v>212</v>
      </c>
      <c r="B313" s="108">
        <v>711</v>
      </c>
      <c r="C313" s="109" t="s">
        <v>55</v>
      </c>
      <c r="D313" s="109" t="s">
        <v>56</v>
      </c>
      <c r="E313" s="10"/>
      <c r="K313" s="9"/>
      <c r="L313" s="9"/>
      <c r="M313" s="9"/>
      <c r="N313" s="9"/>
    </row>
    <row r="314" spans="1:14" ht="12.75">
      <c r="A314" s="47">
        <f t="shared" si="5"/>
        <v>213</v>
      </c>
      <c r="B314" s="108">
        <v>560</v>
      </c>
      <c r="C314" s="109" t="s">
        <v>437</v>
      </c>
      <c r="D314" s="109" t="s">
        <v>1810</v>
      </c>
      <c r="E314" s="10"/>
      <c r="K314" s="9"/>
      <c r="L314" s="9"/>
      <c r="M314" s="9"/>
      <c r="N314" s="9"/>
    </row>
    <row r="315" spans="1:14" ht="12.75">
      <c r="A315" s="47">
        <f t="shared" si="5"/>
        <v>214</v>
      </c>
      <c r="B315" s="108">
        <v>121</v>
      </c>
      <c r="C315" s="109" t="s">
        <v>2013</v>
      </c>
      <c r="D315" s="109" t="s">
        <v>990</v>
      </c>
      <c r="E315" s="10"/>
      <c r="K315" s="9"/>
      <c r="L315" s="9"/>
      <c r="M315" s="9"/>
      <c r="N315" s="9"/>
    </row>
    <row r="316" spans="1:14" ht="12.75">
      <c r="A316" s="47">
        <f t="shared" si="5"/>
        <v>215</v>
      </c>
      <c r="B316" s="108">
        <v>665</v>
      </c>
      <c r="C316" s="109" t="s">
        <v>1890</v>
      </c>
      <c r="D316" s="109" t="s">
        <v>1072</v>
      </c>
      <c r="E316" s="10"/>
      <c r="K316" s="9"/>
      <c r="L316" s="9"/>
      <c r="M316" s="9"/>
      <c r="N316" s="9"/>
    </row>
    <row r="317" spans="1:14" ht="12.75">
      <c r="A317" s="47">
        <f t="shared" si="5"/>
        <v>216</v>
      </c>
      <c r="B317" s="108">
        <v>742</v>
      </c>
      <c r="C317" s="109" t="s">
        <v>909</v>
      </c>
      <c r="D317" s="109" t="s">
        <v>910</v>
      </c>
      <c r="E317" s="10"/>
      <c r="K317" s="9"/>
      <c r="L317" s="9"/>
      <c r="M317" s="9"/>
      <c r="N317" s="9"/>
    </row>
    <row r="318" spans="1:14" ht="12.75">
      <c r="A318" s="47">
        <f t="shared" si="5"/>
        <v>217</v>
      </c>
      <c r="B318" s="108">
        <v>1019</v>
      </c>
      <c r="C318" s="109" t="s">
        <v>1811</v>
      </c>
      <c r="D318" s="109" t="s">
        <v>1811</v>
      </c>
      <c r="E318" s="10"/>
      <c r="K318" s="9"/>
      <c r="L318" s="9"/>
      <c r="M318" s="9"/>
      <c r="N318" s="9"/>
    </row>
    <row r="319" spans="1:14" ht="12.75">
      <c r="A319" s="47">
        <f t="shared" si="5"/>
        <v>218</v>
      </c>
      <c r="B319" s="108">
        <v>536</v>
      </c>
      <c r="C319" s="109" t="s">
        <v>438</v>
      </c>
      <c r="D319" s="109" t="s">
        <v>1812</v>
      </c>
      <c r="E319" s="10"/>
      <c r="K319" s="9"/>
      <c r="L319" s="9"/>
      <c r="M319" s="9"/>
      <c r="N319" s="9"/>
    </row>
    <row r="320" spans="1:14" ht="12.75">
      <c r="A320" s="47">
        <f t="shared" si="5"/>
        <v>219</v>
      </c>
      <c r="B320" s="108">
        <v>645</v>
      </c>
      <c r="C320" s="109" t="s">
        <v>1073</v>
      </c>
      <c r="D320" s="109" t="s">
        <v>1074</v>
      </c>
      <c r="E320" s="10"/>
      <c r="K320" s="9"/>
      <c r="L320" s="9"/>
      <c r="M320" s="9"/>
      <c r="N320" s="9"/>
    </row>
    <row r="321" spans="1:14" ht="12.75">
      <c r="A321" s="47">
        <f t="shared" si="5"/>
        <v>220</v>
      </c>
      <c r="B321" s="108">
        <v>580</v>
      </c>
      <c r="C321" s="109" t="s">
        <v>1813</v>
      </c>
      <c r="D321" s="109" t="s">
        <v>1814</v>
      </c>
      <c r="E321" s="10"/>
      <c r="K321" s="9"/>
      <c r="L321" s="9"/>
      <c r="M321" s="9"/>
      <c r="N321" s="9"/>
    </row>
    <row r="322" spans="1:14" ht="12.75">
      <c r="A322" s="47">
        <f t="shared" si="5"/>
        <v>221</v>
      </c>
      <c r="B322" s="108">
        <v>219</v>
      </c>
      <c r="C322" s="109" t="s">
        <v>1815</v>
      </c>
      <c r="D322" s="109" t="s">
        <v>1816</v>
      </c>
      <c r="E322" s="10"/>
      <c r="K322" s="9"/>
      <c r="L322" s="9"/>
      <c r="M322" s="9"/>
      <c r="N322" s="9"/>
    </row>
    <row r="323" spans="1:14" ht="12.75">
      <c r="A323" s="47">
        <f t="shared" si="5"/>
        <v>222</v>
      </c>
      <c r="B323" s="108">
        <v>790</v>
      </c>
      <c r="C323" s="109" t="s">
        <v>439</v>
      </c>
      <c r="D323" s="109" t="s">
        <v>440</v>
      </c>
      <c r="E323" s="10"/>
      <c r="K323" s="9"/>
      <c r="L323" s="9"/>
      <c r="M323" s="9"/>
      <c r="N323" s="9"/>
    </row>
    <row r="324" spans="1:14" ht="12.75">
      <c r="A324" s="47">
        <f t="shared" si="5"/>
        <v>223</v>
      </c>
      <c r="B324" s="108">
        <v>1076</v>
      </c>
      <c r="C324" s="109" t="s">
        <v>1265</v>
      </c>
      <c r="D324" s="109" t="s">
        <v>1817</v>
      </c>
      <c r="E324" s="10"/>
      <c r="K324" s="9"/>
      <c r="L324" s="9"/>
      <c r="M324" s="9"/>
      <c r="N324" s="9"/>
    </row>
    <row r="325" spans="1:14" ht="12.75">
      <c r="A325" s="47">
        <f t="shared" si="5"/>
        <v>224</v>
      </c>
      <c r="B325" s="108">
        <v>123</v>
      </c>
      <c r="C325" s="109" t="s">
        <v>441</v>
      </c>
      <c r="D325" s="109" t="s">
        <v>574</v>
      </c>
      <c r="E325" s="10"/>
      <c r="K325" s="9"/>
      <c r="L325" s="9"/>
      <c r="M325" s="9"/>
      <c r="N325" s="9"/>
    </row>
    <row r="326" spans="1:14" ht="12.75">
      <c r="A326" s="47">
        <f t="shared" si="5"/>
        <v>225</v>
      </c>
      <c r="B326" s="108">
        <v>62</v>
      </c>
      <c r="C326" s="109" t="s">
        <v>2014</v>
      </c>
      <c r="D326" s="109" t="s">
        <v>1818</v>
      </c>
      <c r="E326" s="10"/>
      <c r="K326" s="9"/>
      <c r="L326" s="9"/>
      <c r="M326" s="9"/>
      <c r="N326" s="9"/>
    </row>
    <row r="327" spans="1:14" ht="12.75">
      <c r="A327" s="47">
        <f t="shared" si="5"/>
        <v>226</v>
      </c>
      <c r="B327" s="108">
        <v>712</v>
      </c>
      <c r="C327" s="109" t="s">
        <v>57</v>
      </c>
      <c r="D327" s="109" t="s">
        <v>58</v>
      </c>
      <c r="E327" s="10"/>
      <c r="K327" s="9"/>
      <c r="L327" s="9"/>
      <c r="M327" s="9"/>
      <c r="N327" s="9"/>
    </row>
    <row r="328" spans="1:14" ht="12.75">
      <c r="A328" s="47">
        <f t="shared" si="5"/>
        <v>227</v>
      </c>
      <c r="B328" s="108">
        <v>713</v>
      </c>
      <c r="C328" s="109" t="s">
        <v>1225</v>
      </c>
      <c r="D328" s="109" t="s">
        <v>1226</v>
      </c>
      <c r="E328" s="10"/>
      <c r="K328" s="9"/>
      <c r="L328" s="9"/>
      <c r="M328" s="9"/>
      <c r="N328" s="9"/>
    </row>
    <row r="329" spans="1:14" ht="12.75">
      <c r="A329" s="47">
        <f t="shared" si="5"/>
        <v>228</v>
      </c>
      <c r="B329" s="108">
        <v>831</v>
      </c>
      <c r="C329" s="109" t="s">
        <v>575</v>
      </c>
      <c r="D329" s="109" t="s">
        <v>576</v>
      </c>
      <c r="E329" s="10"/>
      <c r="K329" s="9"/>
      <c r="L329" s="9"/>
      <c r="M329" s="9"/>
      <c r="N329" s="9"/>
    </row>
    <row r="330" spans="1:14" ht="12.75">
      <c r="A330" s="47">
        <f t="shared" si="5"/>
        <v>229</v>
      </c>
      <c r="B330" s="108">
        <v>212</v>
      </c>
      <c r="C330" s="109" t="s">
        <v>442</v>
      </c>
      <c r="D330" s="109" t="s">
        <v>1819</v>
      </c>
      <c r="E330" s="10"/>
      <c r="K330" s="9"/>
      <c r="L330" s="9"/>
      <c r="M330" s="9"/>
      <c r="N330" s="9"/>
    </row>
    <row r="331" spans="1:14" ht="12.75">
      <c r="A331" s="47">
        <f t="shared" si="5"/>
        <v>230</v>
      </c>
      <c r="B331" s="108">
        <v>880</v>
      </c>
      <c r="C331" s="109" t="s">
        <v>1820</v>
      </c>
      <c r="D331" s="109" t="s">
        <v>1820</v>
      </c>
      <c r="E331" s="10"/>
      <c r="K331" s="9"/>
      <c r="L331" s="9"/>
      <c r="M331" s="9"/>
      <c r="N331" s="9"/>
    </row>
    <row r="332" spans="1:14" ht="12.75">
      <c r="A332" s="47">
        <f t="shared" si="5"/>
        <v>231</v>
      </c>
      <c r="B332" s="108">
        <v>791</v>
      </c>
      <c r="C332" s="109" t="s">
        <v>149</v>
      </c>
      <c r="D332" s="109" t="s">
        <v>150</v>
      </c>
      <c r="E332" s="10"/>
      <c r="K332" s="9"/>
      <c r="L332" s="9"/>
      <c r="M332" s="9"/>
      <c r="N332" s="9"/>
    </row>
    <row r="333" spans="1:14" ht="12.75">
      <c r="A333" s="47">
        <f t="shared" si="5"/>
        <v>232</v>
      </c>
      <c r="B333" s="108">
        <v>1077</v>
      </c>
      <c r="C333" s="109" t="s">
        <v>1180</v>
      </c>
      <c r="D333" s="109" t="s">
        <v>1181</v>
      </c>
      <c r="E333" s="10"/>
      <c r="K333" s="9"/>
      <c r="L333" s="9"/>
      <c r="M333" s="9"/>
      <c r="N333" s="9"/>
    </row>
    <row r="334" spans="1:14" ht="12.75">
      <c r="A334" s="47">
        <f t="shared" si="5"/>
        <v>233</v>
      </c>
      <c r="B334" s="108">
        <v>635</v>
      </c>
      <c r="C334" s="109" t="s">
        <v>1075</v>
      </c>
      <c r="D334" s="109" t="s">
        <v>1076</v>
      </c>
      <c r="E334" s="10"/>
      <c r="K334" s="9"/>
      <c r="L334" s="9"/>
      <c r="M334" s="9"/>
      <c r="N334" s="9"/>
    </row>
    <row r="335" spans="1:14" ht="12.75">
      <c r="A335" s="47">
        <f t="shared" si="5"/>
        <v>234</v>
      </c>
      <c r="B335" s="108">
        <v>755</v>
      </c>
      <c r="C335" s="109" t="s">
        <v>151</v>
      </c>
      <c r="D335" s="109" t="s">
        <v>152</v>
      </c>
      <c r="E335" s="10"/>
      <c r="K335" s="9"/>
      <c r="L335" s="9"/>
      <c r="M335" s="9"/>
      <c r="N335" s="9"/>
    </row>
    <row r="336" spans="1:14" ht="12.75">
      <c r="A336" s="47">
        <f t="shared" si="5"/>
        <v>235</v>
      </c>
      <c r="B336" s="108">
        <v>214</v>
      </c>
      <c r="C336" s="109" t="s">
        <v>138</v>
      </c>
      <c r="D336" s="109" t="s">
        <v>1182</v>
      </c>
      <c r="E336" s="10"/>
      <c r="K336" s="9"/>
      <c r="L336" s="9"/>
      <c r="M336" s="9"/>
      <c r="N336" s="9"/>
    </row>
    <row r="337" spans="1:14" ht="12.75">
      <c r="A337" s="47">
        <f t="shared" si="5"/>
        <v>236</v>
      </c>
      <c r="B337" s="108">
        <v>611</v>
      </c>
      <c r="C337" s="109" t="s">
        <v>510</v>
      </c>
      <c r="D337" s="109" t="s">
        <v>511</v>
      </c>
      <c r="E337" s="10"/>
      <c r="K337" s="9"/>
      <c r="L337" s="9"/>
      <c r="M337" s="9"/>
      <c r="N337" s="9"/>
    </row>
    <row r="338" spans="1:14" ht="12.75">
      <c r="A338" s="47">
        <f t="shared" si="5"/>
        <v>237</v>
      </c>
      <c r="B338" s="108">
        <v>847</v>
      </c>
      <c r="C338" s="109" t="s">
        <v>991</v>
      </c>
      <c r="D338" s="109" t="s">
        <v>1821</v>
      </c>
      <c r="E338" s="10"/>
      <c r="K338" s="9"/>
      <c r="L338" s="9"/>
      <c r="M338" s="9"/>
      <c r="N338" s="9"/>
    </row>
    <row r="339" spans="1:14" ht="12.75">
      <c r="A339" s="47">
        <f t="shared" si="5"/>
        <v>238</v>
      </c>
      <c r="B339" s="108">
        <v>867</v>
      </c>
      <c r="C339" s="109" t="s">
        <v>1601</v>
      </c>
      <c r="D339" s="109" t="s">
        <v>1602</v>
      </c>
      <c r="E339" s="10"/>
      <c r="K339" s="9"/>
      <c r="L339" s="9"/>
      <c r="M339" s="9"/>
      <c r="N339" s="9"/>
    </row>
    <row r="340" spans="1:14" ht="12.75">
      <c r="A340" s="47">
        <f t="shared" si="5"/>
        <v>239</v>
      </c>
      <c r="B340" s="108">
        <v>866</v>
      </c>
      <c r="C340" s="109" t="s">
        <v>577</v>
      </c>
      <c r="D340" s="109" t="s">
        <v>578</v>
      </c>
      <c r="E340" s="10"/>
      <c r="K340" s="9"/>
      <c r="L340" s="9"/>
      <c r="M340" s="9"/>
      <c r="N340" s="9"/>
    </row>
    <row r="341" spans="1:14" ht="12.75">
      <c r="A341" s="47">
        <f t="shared" si="5"/>
        <v>240</v>
      </c>
      <c r="B341" s="108">
        <v>1078</v>
      </c>
      <c r="C341" s="109" t="s">
        <v>1266</v>
      </c>
      <c r="D341" s="109" t="s">
        <v>1822</v>
      </c>
      <c r="E341" s="10"/>
      <c r="K341" s="9"/>
      <c r="L341" s="9"/>
      <c r="M341" s="9"/>
      <c r="N341" s="9"/>
    </row>
    <row r="342" spans="1:14" ht="12.75">
      <c r="A342" s="47">
        <f t="shared" si="5"/>
        <v>241</v>
      </c>
      <c r="B342" s="108">
        <v>496</v>
      </c>
      <c r="C342" s="109" t="s">
        <v>1823</v>
      </c>
      <c r="D342" s="109" t="s">
        <v>1824</v>
      </c>
      <c r="E342" s="10"/>
      <c r="K342" s="9"/>
      <c r="L342" s="9"/>
      <c r="M342" s="9"/>
      <c r="N342" s="9"/>
    </row>
    <row r="343" spans="1:14" ht="12.75">
      <c r="A343" s="47">
        <f t="shared" si="5"/>
        <v>242</v>
      </c>
      <c r="B343" s="108">
        <v>714</v>
      </c>
      <c r="C343" s="109" t="s">
        <v>2156</v>
      </c>
      <c r="D343" s="109" t="s">
        <v>2157</v>
      </c>
      <c r="E343" s="10"/>
      <c r="K343" s="9"/>
      <c r="L343" s="9"/>
      <c r="M343" s="9"/>
      <c r="N343" s="9"/>
    </row>
    <row r="344" spans="1:14" ht="12.75">
      <c r="A344" s="47">
        <f t="shared" si="5"/>
        <v>243</v>
      </c>
      <c r="B344" s="108">
        <v>1103</v>
      </c>
      <c r="C344" s="109" t="s">
        <v>120</v>
      </c>
      <c r="D344" s="109" t="s">
        <v>1825</v>
      </c>
      <c r="E344" s="10"/>
      <c r="K344" s="9"/>
      <c r="L344" s="9"/>
      <c r="M344" s="9"/>
      <c r="N344" s="9"/>
    </row>
    <row r="345" spans="1:14" ht="12.75">
      <c r="A345" s="47">
        <f t="shared" si="5"/>
        <v>244</v>
      </c>
      <c r="B345" s="108">
        <v>415</v>
      </c>
      <c r="C345" s="109" t="s">
        <v>555</v>
      </c>
      <c r="D345" s="109" t="s">
        <v>1826</v>
      </c>
      <c r="E345" s="10"/>
      <c r="K345" s="9"/>
      <c r="L345" s="9"/>
      <c r="M345" s="9"/>
      <c r="N345" s="9"/>
    </row>
    <row r="346" spans="1:14" ht="12.75">
      <c r="A346" s="47">
        <f t="shared" si="5"/>
        <v>245</v>
      </c>
      <c r="B346" s="108">
        <v>437</v>
      </c>
      <c r="C346" s="109" t="s">
        <v>911</v>
      </c>
      <c r="D346" s="109" t="s">
        <v>912</v>
      </c>
      <c r="E346" s="10"/>
      <c r="K346" s="9"/>
      <c r="L346" s="9"/>
      <c r="M346" s="9"/>
      <c r="N346" s="9"/>
    </row>
    <row r="347" spans="1:14" ht="12.75">
      <c r="A347" s="47">
        <f t="shared" si="5"/>
        <v>246</v>
      </c>
      <c r="B347" s="108">
        <v>746</v>
      </c>
      <c r="C347" s="109" t="s">
        <v>1117</v>
      </c>
      <c r="D347" s="109" t="s">
        <v>1118</v>
      </c>
      <c r="E347" s="10"/>
      <c r="K347" s="9"/>
      <c r="L347" s="9"/>
      <c r="M347" s="9"/>
      <c r="N347" s="9"/>
    </row>
    <row r="348" spans="1:14" ht="12.75">
      <c r="A348" s="47">
        <f t="shared" si="5"/>
        <v>247</v>
      </c>
      <c r="B348" s="108">
        <v>544</v>
      </c>
      <c r="C348" s="109" t="s">
        <v>1827</v>
      </c>
      <c r="D348" s="109" t="s">
        <v>1828</v>
      </c>
      <c r="E348" s="10"/>
      <c r="K348" s="9"/>
      <c r="L348" s="9"/>
      <c r="M348" s="9"/>
      <c r="N348" s="9"/>
    </row>
    <row r="349" spans="1:14" ht="12.75">
      <c r="A349" s="47">
        <f t="shared" si="5"/>
        <v>248</v>
      </c>
      <c r="B349" s="108">
        <v>1013</v>
      </c>
      <c r="C349" s="109" t="s">
        <v>1829</v>
      </c>
      <c r="D349" s="109" t="s">
        <v>1829</v>
      </c>
      <c r="E349" s="10"/>
      <c r="K349" s="9"/>
      <c r="L349" s="9"/>
      <c r="M349" s="9"/>
      <c r="N349" s="9"/>
    </row>
    <row r="350" spans="1:14" ht="12.75">
      <c r="A350" s="47">
        <f t="shared" si="5"/>
        <v>249</v>
      </c>
      <c r="B350" s="108">
        <v>792</v>
      </c>
      <c r="C350" s="109" t="s">
        <v>153</v>
      </c>
      <c r="D350" s="109" t="s">
        <v>154</v>
      </c>
      <c r="E350" s="10"/>
      <c r="K350" s="9"/>
      <c r="L350" s="9"/>
      <c r="M350" s="9"/>
      <c r="N350" s="9"/>
    </row>
    <row r="351" spans="1:14" ht="12.75">
      <c r="A351" s="47">
        <f t="shared" si="5"/>
        <v>250</v>
      </c>
      <c r="B351" s="108">
        <v>83</v>
      </c>
      <c r="C351" s="109" t="s">
        <v>1830</v>
      </c>
      <c r="D351" s="109" t="s">
        <v>556</v>
      </c>
      <c r="E351" s="10"/>
      <c r="K351" s="9"/>
      <c r="L351" s="9"/>
      <c r="M351" s="9"/>
      <c r="N351" s="9"/>
    </row>
    <row r="352" spans="1:14" ht="12.75">
      <c r="A352" s="47">
        <f t="shared" si="5"/>
        <v>251</v>
      </c>
      <c r="B352" s="108">
        <v>3</v>
      </c>
      <c r="C352" s="109" t="s">
        <v>1831</v>
      </c>
      <c r="D352" s="109" t="s">
        <v>1832</v>
      </c>
      <c r="E352" s="10"/>
      <c r="K352" s="9"/>
      <c r="L352" s="9"/>
      <c r="M352" s="9"/>
      <c r="N352" s="9"/>
    </row>
    <row r="353" spans="1:14" ht="12.75">
      <c r="A353" s="47">
        <f t="shared" si="5"/>
        <v>252</v>
      </c>
      <c r="B353" s="108">
        <v>1079</v>
      </c>
      <c r="C353" s="109" t="s">
        <v>1183</v>
      </c>
      <c r="D353" s="109" t="s">
        <v>1184</v>
      </c>
      <c r="E353" s="10"/>
      <c r="K353" s="9"/>
      <c r="L353" s="9"/>
      <c r="M353" s="9"/>
      <c r="N353" s="9"/>
    </row>
    <row r="354" spans="1:14" ht="12.75">
      <c r="A354" s="47">
        <f t="shared" si="5"/>
        <v>253</v>
      </c>
      <c r="B354" s="108">
        <v>748</v>
      </c>
      <c r="C354" s="109" t="s">
        <v>1042</v>
      </c>
      <c r="D354" s="109" t="s">
        <v>1043</v>
      </c>
      <c r="E354" s="10"/>
      <c r="K354" s="9"/>
      <c r="L354" s="9"/>
      <c r="M354" s="9"/>
      <c r="N354" s="9"/>
    </row>
    <row r="355" spans="1:14" ht="12.75">
      <c r="A355" s="47">
        <f t="shared" si="5"/>
        <v>254</v>
      </c>
      <c r="B355" s="108">
        <v>697</v>
      </c>
      <c r="C355" s="109" t="s">
        <v>1833</v>
      </c>
      <c r="D355" s="109" t="s">
        <v>2158</v>
      </c>
      <c r="E355" s="10"/>
      <c r="K355" s="9"/>
      <c r="L355" s="9"/>
      <c r="M355" s="9"/>
      <c r="N355" s="9"/>
    </row>
    <row r="356" spans="1:14" ht="12.75">
      <c r="A356" s="47">
        <f t="shared" si="5"/>
        <v>255</v>
      </c>
      <c r="B356" s="108">
        <v>715</v>
      </c>
      <c r="C356" s="109" t="s">
        <v>2159</v>
      </c>
      <c r="D356" s="109" t="s">
        <v>2160</v>
      </c>
      <c r="E356" s="10"/>
      <c r="K356" s="9"/>
      <c r="L356" s="9"/>
      <c r="M356" s="9"/>
      <c r="N356" s="9"/>
    </row>
    <row r="357" spans="1:14" ht="12.75">
      <c r="A357" s="47">
        <f t="shared" si="5"/>
        <v>256</v>
      </c>
      <c r="B357" s="108">
        <v>716</v>
      </c>
      <c r="C357" s="109" t="s">
        <v>181</v>
      </c>
      <c r="D357" s="109" t="s">
        <v>182</v>
      </c>
      <c r="E357" s="10"/>
      <c r="K357" s="9"/>
      <c r="L357" s="9"/>
      <c r="M357" s="9"/>
      <c r="N357" s="9"/>
    </row>
    <row r="358" spans="1:14" ht="12.75">
      <c r="A358" s="47">
        <f t="shared" si="5"/>
        <v>257</v>
      </c>
      <c r="B358" s="108">
        <v>833</v>
      </c>
      <c r="C358" s="109" t="s">
        <v>1834</v>
      </c>
      <c r="D358" s="109" t="s">
        <v>992</v>
      </c>
      <c r="E358" s="10"/>
      <c r="K358" s="9"/>
      <c r="L358" s="9"/>
      <c r="M358" s="9"/>
      <c r="N358" s="9"/>
    </row>
    <row r="359" spans="1:14" ht="12.75">
      <c r="A359" s="47">
        <f t="shared" si="5"/>
        <v>258</v>
      </c>
      <c r="B359" s="108">
        <v>756</v>
      </c>
      <c r="C359" s="109" t="s">
        <v>155</v>
      </c>
      <c r="D359" s="109" t="s">
        <v>156</v>
      </c>
      <c r="E359" s="10"/>
      <c r="K359" s="9"/>
      <c r="L359" s="9"/>
      <c r="M359" s="9"/>
      <c r="N359" s="9"/>
    </row>
    <row r="360" spans="1:14" ht="12.75">
      <c r="A360" s="47">
        <f aca="true" t="shared" si="6" ref="A360:A423">(A359)+1</f>
        <v>259</v>
      </c>
      <c r="B360" s="108">
        <v>1097</v>
      </c>
      <c r="C360" s="109" t="s">
        <v>1835</v>
      </c>
      <c r="D360" s="109" t="s">
        <v>1836</v>
      </c>
      <c r="E360" s="10"/>
      <c r="K360" s="9"/>
      <c r="L360" s="9"/>
      <c r="M360" s="9"/>
      <c r="N360" s="9"/>
    </row>
    <row r="361" spans="1:14" ht="12.75">
      <c r="A361" s="47">
        <f t="shared" si="6"/>
        <v>260</v>
      </c>
      <c r="B361" s="108">
        <v>717</v>
      </c>
      <c r="C361" s="109" t="s">
        <v>183</v>
      </c>
      <c r="D361" s="109" t="s">
        <v>184</v>
      </c>
      <c r="E361" s="10"/>
      <c r="K361" s="9"/>
      <c r="L361" s="9"/>
      <c r="M361" s="9"/>
      <c r="N361" s="9"/>
    </row>
    <row r="362" spans="1:14" ht="12.75">
      <c r="A362" s="47">
        <f t="shared" si="6"/>
        <v>261</v>
      </c>
      <c r="B362" s="108">
        <v>805</v>
      </c>
      <c r="C362" s="109" t="s">
        <v>157</v>
      </c>
      <c r="D362" s="109" t="s">
        <v>158</v>
      </c>
      <c r="E362" s="10"/>
      <c r="K362" s="9"/>
      <c r="L362" s="9"/>
      <c r="M362" s="9"/>
      <c r="N362" s="9"/>
    </row>
    <row r="363" spans="1:14" ht="12.75">
      <c r="A363" s="47">
        <f t="shared" si="6"/>
        <v>262</v>
      </c>
      <c r="B363" s="108">
        <v>698</v>
      </c>
      <c r="C363" s="109" t="s">
        <v>1837</v>
      </c>
      <c r="D363" s="109" t="s">
        <v>185</v>
      </c>
      <c r="E363" s="10"/>
      <c r="K363" s="9"/>
      <c r="L363" s="9"/>
      <c r="M363" s="9"/>
      <c r="N363" s="9"/>
    </row>
    <row r="364" spans="1:14" ht="12.75">
      <c r="A364" s="47">
        <f t="shared" si="6"/>
        <v>263</v>
      </c>
      <c r="B364" s="108">
        <v>887</v>
      </c>
      <c r="C364" s="109" t="s">
        <v>1838</v>
      </c>
      <c r="D364" s="109" t="s">
        <v>1838</v>
      </c>
      <c r="E364" s="10"/>
      <c r="K364" s="9"/>
      <c r="L364" s="9"/>
      <c r="M364" s="9"/>
      <c r="N364" s="9"/>
    </row>
    <row r="365" spans="1:14" ht="12.75">
      <c r="A365" s="47">
        <f t="shared" si="6"/>
        <v>264</v>
      </c>
      <c r="B365" s="108">
        <v>1080</v>
      </c>
      <c r="C365" s="109" t="s">
        <v>1185</v>
      </c>
      <c r="D365" s="109" t="s">
        <v>1186</v>
      </c>
      <c r="E365" s="10"/>
      <c r="K365" s="9"/>
      <c r="L365" s="9"/>
      <c r="M365" s="9"/>
      <c r="N365" s="9"/>
    </row>
    <row r="366" spans="1:14" ht="12.75">
      <c r="A366" s="47">
        <f t="shared" si="6"/>
        <v>265</v>
      </c>
      <c r="B366" s="108">
        <v>894</v>
      </c>
      <c r="C366" s="109" t="s">
        <v>1839</v>
      </c>
      <c r="D366" s="109" t="s">
        <v>1839</v>
      </c>
      <c r="E366" s="10"/>
      <c r="K366" s="9"/>
      <c r="L366" s="9"/>
      <c r="M366" s="9"/>
      <c r="N366" s="9"/>
    </row>
    <row r="367" spans="1:14" ht="12.75">
      <c r="A367" s="47">
        <f t="shared" si="6"/>
        <v>266</v>
      </c>
      <c r="B367" s="108">
        <v>1104</v>
      </c>
      <c r="C367" s="109" t="s">
        <v>121</v>
      </c>
      <c r="D367" s="109" t="s">
        <v>1840</v>
      </c>
      <c r="E367" s="10"/>
      <c r="K367" s="9"/>
      <c r="L367" s="9"/>
      <c r="M367" s="9"/>
      <c r="N367" s="9"/>
    </row>
    <row r="368" spans="1:14" ht="12.75">
      <c r="A368" s="47">
        <f t="shared" si="6"/>
        <v>267</v>
      </c>
      <c r="B368" s="108">
        <v>7</v>
      </c>
      <c r="C368" s="109" t="s">
        <v>1841</v>
      </c>
      <c r="D368" s="109" t="s">
        <v>1842</v>
      </c>
      <c r="E368" s="10"/>
      <c r="K368" s="9"/>
      <c r="L368" s="9"/>
      <c r="M368" s="9"/>
      <c r="N368" s="9"/>
    </row>
    <row r="369" spans="1:14" ht="12.75">
      <c r="A369" s="47">
        <f t="shared" si="6"/>
        <v>268</v>
      </c>
      <c r="B369" s="108">
        <v>1030</v>
      </c>
      <c r="C369" s="109" t="s">
        <v>1843</v>
      </c>
      <c r="D369" s="109" t="s">
        <v>1843</v>
      </c>
      <c r="E369" s="10"/>
      <c r="K369" s="9"/>
      <c r="L369" s="9"/>
      <c r="M369" s="9"/>
      <c r="N369" s="9"/>
    </row>
    <row r="370" spans="1:14" ht="12.75">
      <c r="A370" s="47">
        <f t="shared" si="6"/>
        <v>269</v>
      </c>
      <c r="B370" s="108">
        <v>793</v>
      </c>
      <c r="C370" s="109" t="s">
        <v>159</v>
      </c>
      <c r="D370" s="109" t="s">
        <v>160</v>
      </c>
      <c r="E370" s="10"/>
      <c r="K370" s="9"/>
      <c r="L370" s="9"/>
      <c r="M370" s="9"/>
      <c r="N370" s="9"/>
    </row>
    <row r="371" spans="1:14" ht="12.75">
      <c r="A371" s="47">
        <f t="shared" si="6"/>
        <v>270</v>
      </c>
      <c r="B371" s="108">
        <v>699</v>
      </c>
      <c r="C371" s="109" t="s">
        <v>186</v>
      </c>
      <c r="D371" s="109" t="s">
        <v>187</v>
      </c>
      <c r="E371" s="10"/>
      <c r="K371" s="9"/>
      <c r="L371" s="9"/>
      <c r="M371" s="9"/>
      <c r="N371" s="9"/>
    </row>
    <row r="372" spans="1:14" ht="12.75">
      <c r="A372" s="47">
        <f t="shared" si="6"/>
        <v>271</v>
      </c>
      <c r="B372" s="108">
        <v>518</v>
      </c>
      <c r="C372" s="109" t="s">
        <v>1381</v>
      </c>
      <c r="D372" s="109" t="s">
        <v>1844</v>
      </c>
      <c r="E372" s="10"/>
      <c r="K372" s="9"/>
      <c r="L372" s="9"/>
      <c r="M372" s="9"/>
      <c r="N372" s="9"/>
    </row>
    <row r="373" spans="1:14" ht="12.75">
      <c r="A373" s="47">
        <f t="shared" si="6"/>
        <v>272</v>
      </c>
      <c r="B373" s="108">
        <v>1020</v>
      </c>
      <c r="C373" s="109" t="s">
        <v>1845</v>
      </c>
      <c r="D373" s="109" t="s">
        <v>1845</v>
      </c>
      <c r="E373" s="10"/>
      <c r="K373" s="9"/>
      <c r="L373" s="9"/>
      <c r="M373" s="9"/>
      <c r="N373" s="9"/>
    </row>
    <row r="374" spans="1:14" ht="12.75">
      <c r="A374" s="47">
        <f t="shared" si="6"/>
        <v>273</v>
      </c>
      <c r="B374" s="108">
        <v>1095</v>
      </c>
      <c r="C374" s="109" t="s">
        <v>1846</v>
      </c>
      <c r="D374" s="109" t="s">
        <v>1846</v>
      </c>
      <c r="E374" s="10"/>
      <c r="K374" s="9"/>
      <c r="L374" s="9"/>
      <c r="M374" s="9"/>
      <c r="N374" s="9"/>
    </row>
    <row r="375" spans="1:14" ht="12.75">
      <c r="A375" s="47">
        <f t="shared" si="6"/>
        <v>274</v>
      </c>
      <c r="B375" s="108">
        <v>1021</v>
      </c>
      <c r="C375" s="109" t="s">
        <v>611</v>
      </c>
      <c r="D375" s="109" t="s">
        <v>611</v>
      </c>
      <c r="E375" s="10"/>
      <c r="K375" s="9"/>
      <c r="L375" s="9"/>
      <c r="M375" s="9"/>
      <c r="N375" s="9"/>
    </row>
    <row r="376" spans="1:5" ht="12.75">
      <c r="A376" s="47">
        <f t="shared" si="6"/>
        <v>275</v>
      </c>
      <c r="B376" s="108">
        <v>561</v>
      </c>
      <c r="C376" s="109" t="s">
        <v>888</v>
      </c>
      <c r="D376" s="109" t="s">
        <v>612</v>
      </c>
      <c r="E376" s="10"/>
    </row>
    <row r="377" spans="1:5" ht="12.75">
      <c r="A377" s="47">
        <f t="shared" si="6"/>
        <v>276</v>
      </c>
      <c r="B377" s="108">
        <v>94</v>
      </c>
      <c r="C377" s="109" t="s">
        <v>530</v>
      </c>
      <c r="D377" s="109" t="s">
        <v>613</v>
      </c>
      <c r="E377" s="52"/>
    </row>
    <row r="378" spans="1:5" ht="12.75">
      <c r="A378" s="47">
        <f t="shared" si="6"/>
        <v>277</v>
      </c>
      <c r="B378" s="108">
        <v>794</v>
      </c>
      <c r="C378" s="109" t="s">
        <v>531</v>
      </c>
      <c r="D378" s="109" t="s">
        <v>532</v>
      </c>
      <c r="E378" s="52"/>
    </row>
    <row r="379" spans="1:5" ht="12.75">
      <c r="A379" s="47">
        <f t="shared" si="6"/>
        <v>278</v>
      </c>
      <c r="B379" s="108">
        <v>646</v>
      </c>
      <c r="C379" s="109" t="s">
        <v>1077</v>
      </c>
      <c r="D379" s="109" t="s">
        <v>1078</v>
      </c>
      <c r="E379" s="52"/>
    </row>
    <row r="380" spans="1:5" ht="12.75">
      <c r="A380" s="47">
        <f t="shared" si="6"/>
        <v>279</v>
      </c>
      <c r="B380" s="108">
        <v>718</v>
      </c>
      <c r="C380" s="109" t="s">
        <v>188</v>
      </c>
      <c r="D380" s="109" t="s">
        <v>189</v>
      </c>
      <c r="E380" s="52"/>
    </row>
    <row r="381" spans="1:5" ht="12.75">
      <c r="A381" s="47">
        <f t="shared" si="6"/>
        <v>280</v>
      </c>
      <c r="B381" s="108">
        <v>461</v>
      </c>
      <c r="C381" s="109" t="s">
        <v>533</v>
      </c>
      <c r="D381" s="109" t="s">
        <v>614</v>
      </c>
      <c r="E381" s="52"/>
    </row>
    <row r="382" spans="1:5" ht="12.75">
      <c r="A382" s="47">
        <f t="shared" si="6"/>
        <v>281</v>
      </c>
      <c r="B382" s="108">
        <v>806</v>
      </c>
      <c r="C382" s="109" t="s">
        <v>534</v>
      </c>
      <c r="D382" s="109" t="s">
        <v>535</v>
      </c>
      <c r="E382" s="52"/>
    </row>
    <row r="383" spans="1:5" ht="12.75">
      <c r="A383" s="47">
        <f t="shared" si="6"/>
        <v>282</v>
      </c>
      <c r="B383" s="108">
        <v>719</v>
      </c>
      <c r="C383" s="109" t="s">
        <v>190</v>
      </c>
      <c r="D383" s="109" t="s">
        <v>191</v>
      </c>
      <c r="E383" s="52"/>
    </row>
    <row r="384" spans="1:5" ht="12.75">
      <c r="A384" s="47">
        <f t="shared" si="6"/>
        <v>283</v>
      </c>
      <c r="B384" s="108">
        <v>439</v>
      </c>
      <c r="C384" s="109" t="s">
        <v>615</v>
      </c>
      <c r="D384" s="109" t="s">
        <v>616</v>
      </c>
      <c r="E384" s="52"/>
    </row>
    <row r="385" spans="1:5" ht="12.75">
      <c r="A385" s="47">
        <f t="shared" si="6"/>
        <v>284</v>
      </c>
      <c r="B385" s="108">
        <v>857</v>
      </c>
      <c r="C385" s="109" t="s">
        <v>1336</v>
      </c>
      <c r="D385" s="109" t="s">
        <v>1337</v>
      </c>
      <c r="E385" s="52"/>
    </row>
    <row r="386" spans="1:5" ht="12.75">
      <c r="A386" s="47">
        <f t="shared" si="6"/>
        <v>285</v>
      </c>
      <c r="B386" s="108">
        <v>562</v>
      </c>
      <c r="C386" s="109" t="s">
        <v>557</v>
      </c>
      <c r="D386" s="109" t="s">
        <v>617</v>
      </c>
      <c r="E386" s="52"/>
    </row>
    <row r="387" spans="1:5" ht="12.75">
      <c r="A387" s="47">
        <f t="shared" si="6"/>
        <v>286</v>
      </c>
      <c r="B387" s="108">
        <v>874</v>
      </c>
      <c r="C387" s="109" t="s">
        <v>618</v>
      </c>
      <c r="D387" s="109" t="s">
        <v>618</v>
      </c>
      <c r="E387" s="52"/>
    </row>
    <row r="388" spans="1:5" ht="12.75">
      <c r="A388" s="47">
        <f t="shared" si="6"/>
        <v>287</v>
      </c>
      <c r="B388" s="108">
        <v>118</v>
      </c>
      <c r="C388" s="109" t="s">
        <v>536</v>
      </c>
      <c r="D388" s="109" t="s">
        <v>537</v>
      </c>
      <c r="E388" s="52"/>
    </row>
    <row r="389" spans="1:5" ht="12.75">
      <c r="A389" s="47">
        <f t="shared" si="6"/>
        <v>288</v>
      </c>
      <c r="B389" s="108">
        <v>218</v>
      </c>
      <c r="C389" s="109" t="s">
        <v>538</v>
      </c>
      <c r="D389" s="109" t="s">
        <v>619</v>
      </c>
      <c r="E389" s="52"/>
    </row>
    <row r="390" spans="1:4" ht="12.75">
      <c r="A390" s="47">
        <f t="shared" si="6"/>
        <v>289</v>
      </c>
      <c r="B390" s="108">
        <v>684</v>
      </c>
      <c r="C390" s="109" t="s">
        <v>620</v>
      </c>
      <c r="D390" s="109" t="s">
        <v>621</v>
      </c>
    </row>
    <row r="391" spans="1:4" ht="12.75">
      <c r="A391" s="47">
        <f t="shared" si="6"/>
        <v>290</v>
      </c>
      <c r="B391" s="108">
        <v>1096</v>
      </c>
      <c r="C391" s="109" t="s">
        <v>622</v>
      </c>
      <c r="D391" s="109" t="s">
        <v>622</v>
      </c>
    </row>
    <row r="392" spans="1:4" ht="12.75">
      <c r="A392" s="47">
        <f t="shared" si="6"/>
        <v>291</v>
      </c>
      <c r="B392" s="108">
        <v>701</v>
      </c>
      <c r="C392" s="109" t="s">
        <v>623</v>
      </c>
      <c r="D392" s="109" t="s">
        <v>192</v>
      </c>
    </row>
    <row r="393" spans="1:4" ht="12.75">
      <c r="A393" s="47">
        <f t="shared" si="6"/>
        <v>292</v>
      </c>
      <c r="B393" s="108">
        <v>921</v>
      </c>
      <c r="C393" s="109" t="s">
        <v>624</v>
      </c>
      <c r="D393" s="109" t="s">
        <v>624</v>
      </c>
    </row>
    <row r="394" spans="1:4" ht="12.75">
      <c r="A394" s="47">
        <f t="shared" si="6"/>
        <v>293</v>
      </c>
      <c r="B394" s="108">
        <v>563</v>
      </c>
      <c r="C394" s="109" t="s">
        <v>579</v>
      </c>
      <c r="D394" s="109" t="s">
        <v>580</v>
      </c>
    </row>
    <row r="395" spans="1:4" ht="12.75">
      <c r="A395" s="47">
        <f t="shared" si="6"/>
        <v>294</v>
      </c>
      <c r="B395" s="108">
        <v>604</v>
      </c>
      <c r="C395" s="109" t="s">
        <v>625</v>
      </c>
      <c r="D395" s="109" t="s">
        <v>626</v>
      </c>
    </row>
    <row r="396" spans="1:4" ht="12.75">
      <c r="A396" s="47">
        <f t="shared" si="6"/>
        <v>295</v>
      </c>
      <c r="B396" s="108">
        <v>875</v>
      </c>
      <c r="C396" s="109" t="s">
        <v>627</v>
      </c>
      <c r="D396" s="109" t="s">
        <v>627</v>
      </c>
    </row>
    <row r="397" spans="1:4" ht="12.75">
      <c r="A397" s="47">
        <f t="shared" si="6"/>
        <v>296</v>
      </c>
      <c r="B397" s="108">
        <v>757</v>
      </c>
      <c r="C397" s="109" t="s">
        <v>539</v>
      </c>
      <c r="D397" s="109" t="s">
        <v>540</v>
      </c>
    </row>
    <row r="398" spans="1:4" ht="12.75">
      <c r="A398" s="47">
        <f t="shared" si="6"/>
        <v>297</v>
      </c>
      <c r="B398" s="108">
        <v>120</v>
      </c>
      <c r="C398" s="109" t="s">
        <v>541</v>
      </c>
      <c r="D398" s="109" t="s">
        <v>628</v>
      </c>
    </row>
    <row r="399" spans="1:4" ht="12.75">
      <c r="A399" s="47">
        <f t="shared" si="6"/>
        <v>298</v>
      </c>
      <c r="B399" s="108">
        <v>623</v>
      </c>
      <c r="C399" s="109" t="s">
        <v>558</v>
      </c>
      <c r="D399" s="109" t="s">
        <v>517</v>
      </c>
    </row>
    <row r="400" spans="1:4" ht="12.75">
      <c r="A400" s="47">
        <f t="shared" si="6"/>
        <v>299</v>
      </c>
      <c r="B400" s="108">
        <v>1031</v>
      </c>
      <c r="C400" s="109" t="s">
        <v>629</v>
      </c>
      <c r="D400" s="109" t="s">
        <v>629</v>
      </c>
    </row>
    <row r="401" spans="1:4" ht="12.75">
      <c r="A401" s="47">
        <f t="shared" si="6"/>
        <v>300</v>
      </c>
      <c r="B401" s="108">
        <v>758</v>
      </c>
      <c r="C401" s="109" t="s">
        <v>542</v>
      </c>
      <c r="D401" s="109" t="s">
        <v>543</v>
      </c>
    </row>
    <row r="402" spans="1:4" ht="12.75">
      <c r="A402" s="47">
        <f t="shared" si="6"/>
        <v>301</v>
      </c>
      <c r="B402" s="108">
        <v>720</v>
      </c>
      <c r="C402" s="109" t="s">
        <v>193</v>
      </c>
      <c r="D402" s="109" t="s">
        <v>194</v>
      </c>
    </row>
    <row r="403" spans="1:4" ht="12.75">
      <c r="A403" s="47">
        <f t="shared" si="6"/>
        <v>302</v>
      </c>
      <c r="B403" s="108">
        <v>759</v>
      </c>
      <c r="C403" s="109" t="s">
        <v>559</v>
      </c>
      <c r="D403" s="109" t="s">
        <v>544</v>
      </c>
    </row>
    <row r="404" spans="1:4" ht="12.75">
      <c r="A404" s="47">
        <f t="shared" si="6"/>
        <v>303</v>
      </c>
      <c r="B404" s="108">
        <v>721</v>
      </c>
      <c r="C404" s="109" t="s">
        <v>195</v>
      </c>
      <c r="D404" s="109" t="s">
        <v>196</v>
      </c>
    </row>
    <row r="405" spans="1:4" ht="12.75">
      <c r="A405" s="47">
        <f t="shared" si="6"/>
        <v>304</v>
      </c>
      <c r="B405" s="108">
        <v>899</v>
      </c>
      <c r="C405" s="109" t="s">
        <v>630</v>
      </c>
      <c r="D405" s="109" t="s">
        <v>630</v>
      </c>
    </row>
    <row r="406" spans="1:4" ht="12.75">
      <c r="A406" s="47">
        <f t="shared" si="6"/>
        <v>305</v>
      </c>
      <c r="B406" s="108">
        <v>462</v>
      </c>
      <c r="C406" s="109" t="s">
        <v>545</v>
      </c>
      <c r="D406" s="109" t="s">
        <v>631</v>
      </c>
    </row>
    <row r="407" spans="1:4" ht="12.75">
      <c r="A407" s="47">
        <f t="shared" si="6"/>
        <v>306</v>
      </c>
      <c r="B407" s="108">
        <v>519</v>
      </c>
      <c r="C407" s="109" t="s">
        <v>546</v>
      </c>
      <c r="D407" s="109" t="s">
        <v>632</v>
      </c>
    </row>
    <row r="408" spans="1:4" ht="12.75">
      <c r="A408" s="47">
        <f t="shared" si="6"/>
        <v>307</v>
      </c>
      <c r="B408" s="108">
        <v>114</v>
      </c>
      <c r="C408" s="109" t="s">
        <v>633</v>
      </c>
      <c r="D408" s="109" t="s">
        <v>634</v>
      </c>
    </row>
    <row r="409" spans="1:4" ht="12.75">
      <c r="A409" s="47">
        <f t="shared" si="6"/>
        <v>308</v>
      </c>
      <c r="B409" s="108">
        <v>858</v>
      </c>
      <c r="C409" s="109" t="s">
        <v>1338</v>
      </c>
      <c r="D409" s="109" t="s">
        <v>1339</v>
      </c>
    </row>
    <row r="410" spans="1:4" ht="12.75">
      <c r="A410" s="47">
        <f t="shared" si="6"/>
        <v>309</v>
      </c>
      <c r="B410" s="108">
        <v>522</v>
      </c>
      <c r="C410" s="109" t="s">
        <v>547</v>
      </c>
      <c r="D410" s="109" t="s">
        <v>635</v>
      </c>
    </row>
    <row r="411" spans="1:4" ht="12.75">
      <c r="A411" s="47">
        <f t="shared" si="6"/>
        <v>310</v>
      </c>
      <c r="B411" s="108">
        <v>107</v>
      </c>
      <c r="C411" s="109" t="s">
        <v>2015</v>
      </c>
      <c r="D411" s="109" t="s">
        <v>636</v>
      </c>
    </row>
    <row r="412" spans="1:4" ht="12.75">
      <c r="A412" s="47">
        <f t="shared" si="6"/>
        <v>311</v>
      </c>
      <c r="B412" s="108">
        <v>974</v>
      </c>
      <c r="C412" s="109" t="s">
        <v>637</v>
      </c>
      <c r="D412" s="109" t="s">
        <v>637</v>
      </c>
    </row>
    <row r="413" spans="1:4" ht="12.75">
      <c r="A413" s="47">
        <f t="shared" si="6"/>
        <v>312</v>
      </c>
      <c r="B413" s="108">
        <v>700</v>
      </c>
      <c r="C413" s="109" t="s">
        <v>197</v>
      </c>
      <c r="D413" s="109" t="s">
        <v>198</v>
      </c>
    </row>
    <row r="414" spans="1:4" ht="12.75">
      <c r="A414" s="47">
        <f t="shared" si="6"/>
        <v>313</v>
      </c>
      <c r="B414" s="108">
        <v>523</v>
      </c>
      <c r="C414" s="109" t="s">
        <v>548</v>
      </c>
      <c r="D414" s="109" t="s">
        <v>638</v>
      </c>
    </row>
    <row r="415" spans="1:4" ht="12.75">
      <c r="A415" s="47">
        <f t="shared" si="6"/>
        <v>314</v>
      </c>
      <c r="B415" s="108">
        <v>722</v>
      </c>
      <c r="C415" s="109" t="s">
        <v>199</v>
      </c>
      <c r="D415" s="109" t="s">
        <v>200</v>
      </c>
    </row>
    <row r="416" spans="1:4" ht="12.75">
      <c r="A416" s="47">
        <f t="shared" si="6"/>
        <v>315</v>
      </c>
      <c r="B416" s="108">
        <v>421</v>
      </c>
      <c r="C416" s="109" t="s">
        <v>549</v>
      </c>
      <c r="D416" s="109" t="s">
        <v>639</v>
      </c>
    </row>
    <row r="417" spans="1:4" ht="12.75">
      <c r="A417" s="47">
        <f t="shared" si="6"/>
        <v>316</v>
      </c>
      <c r="B417" s="108">
        <v>524</v>
      </c>
      <c r="C417" s="109" t="s">
        <v>640</v>
      </c>
      <c r="D417" s="109" t="s">
        <v>641</v>
      </c>
    </row>
    <row r="418" spans="1:4" ht="12.75">
      <c r="A418" s="47">
        <f t="shared" si="6"/>
        <v>317</v>
      </c>
      <c r="B418" s="108">
        <v>1044</v>
      </c>
      <c r="C418" s="109" t="s">
        <v>825</v>
      </c>
      <c r="D418" s="109" t="s">
        <v>825</v>
      </c>
    </row>
    <row r="419" spans="1:4" ht="12.75">
      <c r="A419" s="47">
        <f t="shared" si="6"/>
        <v>318</v>
      </c>
      <c r="B419" s="108">
        <v>11</v>
      </c>
      <c r="C419" s="109" t="s">
        <v>1455</v>
      </c>
      <c r="D419" s="109" t="s">
        <v>642</v>
      </c>
    </row>
    <row r="420" spans="1:4" ht="12.75">
      <c r="A420" s="47">
        <f t="shared" si="6"/>
        <v>319</v>
      </c>
      <c r="B420" s="108">
        <v>795</v>
      </c>
      <c r="C420" s="109" t="s">
        <v>1456</v>
      </c>
      <c r="D420" s="109" t="s">
        <v>1457</v>
      </c>
    </row>
    <row r="421" spans="1:4" ht="12.75">
      <c r="A421" s="47">
        <f t="shared" si="6"/>
        <v>320</v>
      </c>
      <c r="B421" s="108">
        <v>183</v>
      </c>
      <c r="C421" s="109" t="s">
        <v>1458</v>
      </c>
      <c r="D421" s="109" t="s">
        <v>643</v>
      </c>
    </row>
    <row r="422" spans="1:4" ht="12.75">
      <c r="A422" s="47">
        <f t="shared" si="6"/>
        <v>321</v>
      </c>
      <c r="B422" s="108">
        <v>682</v>
      </c>
      <c r="C422" s="109" t="s">
        <v>443</v>
      </c>
      <c r="D422" s="109" t="s">
        <v>444</v>
      </c>
    </row>
    <row r="423" spans="1:4" ht="12.75">
      <c r="A423" s="47">
        <f t="shared" si="6"/>
        <v>322</v>
      </c>
      <c r="B423" s="108">
        <v>743</v>
      </c>
      <c r="C423" s="109" t="s">
        <v>913</v>
      </c>
      <c r="D423" s="109" t="s">
        <v>914</v>
      </c>
    </row>
    <row r="424" spans="1:4" ht="12.75">
      <c r="A424" s="47">
        <f aca="true" t="shared" si="7" ref="A424:A487">(A423)+1</f>
        <v>323</v>
      </c>
      <c r="B424" s="108">
        <v>112</v>
      </c>
      <c r="C424" s="109" t="s">
        <v>1459</v>
      </c>
      <c r="D424" s="109" t="s">
        <v>644</v>
      </c>
    </row>
    <row r="425" spans="1:4" ht="12.75">
      <c r="A425" s="47">
        <f t="shared" si="7"/>
        <v>324</v>
      </c>
      <c r="B425" s="108">
        <v>1081</v>
      </c>
      <c r="C425" s="109" t="s">
        <v>1267</v>
      </c>
      <c r="D425" s="109" t="s">
        <v>645</v>
      </c>
    </row>
    <row r="426" spans="1:4" ht="12.75">
      <c r="A426" s="47">
        <f t="shared" si="7"/>
        <v>325</v>
      </c>
      <c r="B426" s="108">
        <v>464</v>
      </c>
      <c r="C426" s="109" t="s">
        <v>1460</v>
      </c>
      <c r="D426" s="109" t="s">
        <v>646</v>
      </c>
    </row>
    <row r="427" spans="1:4" ht="12.75">
      <c r="A427" s="47">
        <f t="shared" si="7"/>
        <v>326</v>
      </c>
      <c r="B427" s="108">
        <v>1082</v>
      </c>
      <c r="C427" s="109" t="s">
        <v>1187</v>
      </c>
      <c r="D427" s="109" t="s">
        <v>1188</v>
      </c>
    </row>
    <row r="428" spans="1:4" ht="12.75">
      <c r="A428" s="47">
        <f t="shared" si="7"/>
        <v>327</v>
      </c>
      <c r="B428" s="108">
        <v>109</v>
      </c>
      <c r="C428" s="109" t="s">
        <v>647</v>
      </c>
      <c r="D428" s="109" t="s">
        <v>648</v>
      </c>
    </row>
    <row r="429" spans="1:4" ht="12.75">
      <c r="A429" s="47">
        <f t="shared" si="7"/>
        <v>328</v>
      </c>
      <c r="B429" s="108">
        <v>876</v>
      </c>
      <c r="C429" s="109" t="s">
        <v>649</v>
      </c>
      <c r="D429" s="109" t="s">
        <v>649</v>
      </c>
    </row>
    <row r="430" spans="1:4" ht="12.75">
      <c r="A430" s="47">
        <f t="shared" si="7"/>
        <v>329</v>
      </c>
      <c r="B430" s="108">
        <v>859</v>
      </c>
      <c r="C430" s="109" t="s">
        <v>1340</v>
      </c>
      <c r="D430" s="109" t="s">
        <v>1341</v>
      </c>
    </row>
    <row r="431" spans="1:4" ht="12.75">
      <c r="A431" s="47">
        <f t="shared" si="7"/>
        <v>330</v>
      </c>
      <c r="B431" s="108">
        <v>860</v>
      </c>
      <c r="C431" s="109" t="s">
        <v>1342</v>
      </c>
      <c r="D431" s="109" t="s">
        <v>1343</v>
      </c>
    </row>
    <row r="432" spans="1:4" ht="12.75">
      <c r="A432" s="47">
        <f t="shared" si="7"/>
        <v>331</v>
      </c>
      <c r="B432" s="108">
        <v>760</v>
      </c>
      <c r="C432" s="109" t="s">
        <v>560</v>
      </c>
      <c r="D432" s="109" t="s">
        <v>1461</v>
      </c>
    </row>
    <row r="433" spans="1:4" ht="12.75">
      <c r="A433" s="47">
        <f t="shared" si="7"/>
        <v>332</v>
      </c>
      <c r="B433" s="108">
        <v>815</v>
      </c>
      <c r="C433" s="109" t="s">
        <v>1089</v>
      </c>
      <c r="D433" s="109" t="s">
        <v>1092</v>
      </c>
    </row>
    <row r="434" spans="1:4" ht="12.75">
      <c r="A434" s="47">
        <f t="shared" si="7"/>
        <v>333</v>
      </c>
      <c r="B434" s="108">
        <v>466</v>
      </c>
      <c r="C434" s="109" t="s">
        <v>650</v>
      </c>
      <c r="D434" s="109" t="s">
        <v>651</v>
      </c>
    </row>
    <row r="435" spans="1:4" ht="12.75">
      <c r="A435" s="47">
        <f t="shared" si="7"/>
        <v>334</v>
      </c>
      <c r="B435" s="108">
        <v>850</v>
      </c>
      <c r="C435" s="109" t="s">
        <v>993</v>
      </c>
      <c r="D435" s="109" t="s">
        <v>994</v>
      </c>
    </row>
    <row r="436" spans="1:4" ht="12.75">
      <c r="A436" s="47">
        <f t="shared" si="7"/>
        <v>335</v>
      </c>
      <c r="B436" s="108">
        <v>515</v>
      </c>
      <c r="C436" s="109" t="s">
        <v>1462</v>
      </c>
      <c r="D436" s="109" t="s">
        <v>652</v>
      </c>
    </row>
    <row r="437" spans="1:4" ht="12.75">
      <c r="A437" s="47">
        <f t="shared" si="7"/>
        <v>336</v>
      </c>
      <c r="B437" s="108">
        <v>222</v>
      </c>
      <c r="C437" s="109" t="s">
        <v>141</v>
      </c>
      <c r="D437" s="109" t="s">
        <v>653</v>
      </c>
    </row>
    <row r="438" spans="1:4" ht="12.75">
      <c r="A438" s="47">
        <f t="shared" si="7"/>
        <v>337</v>
      </c>
      <c r="B438" s="108">
        <v>723</v>
      </c>
      <c r="C438" s="109" t="s">
        <v>201</v>
      </c>
      <c r="D438" s="109" t="s">
        <v>202</v>
      </c>
    </row>
    <row r="439" spans="1:4" ht="12.75">
      <c r="A439" s="47">
        <f t="shared" si="7"/>
        <v>338</v>
      </c>
      <c r="B439" s="108">
        <v>1083</v>
      </c>
      <c r="C439" s="109" t="s">
        <v>1268</v>
      </c>
      <c r="D439" s="109" t="s">
        <v>1269</v>
      </c>
    </row>
    <row r="440" spans="1:4" ht="12.75">
      <c r="A440" s="47">
        <f t="shared" si="7"/>
        <v>339</v>
      </c>
      <c r="B440" s="108">
        <v>807</v>
      </c>
      <c r="C440" s="109" t="s">
        <v>1463</v>
      </c>
      <c r="D440" s="109" t="s">
        <v>1464</v>
      </c>
    </row>
    <row r="441" spans="1:4" ht="12.75">
      <c r="A441" s="47">
        <f t="shared" si="7"/>
        <v>340</v>
      </c>
      <c r="B441" s="108">
        <v>619</v>
      </c>
      <c r="C441" s="109" t="s">
        <v>654</v>
      </c>
      <c r="D441" s="109" t="s">
        <v>458</v>
      </c>
    </row>
    <row r="442" spans="1:4" ht="12.75">
      <c r="A442" s="47">
        <f t="shared" si="7"/>
        <v>341</v>
      </c>
      <c r="B442" s="108">
        <v>1015</v>
      </c>
      <c r="C442" s="109" t="s">
        <v>655</v>
      </c>
      <c r="D442" s="109" t="s">
        <v>655</v>
      </c>
    </row>
    <row r="443" spans="1:4" ht="12.75">
      <c r="A443" s="47">
        <f t="shared" si="7"/>
        <v>342</v>
      </c>
      <c r="B443" s="108">
        <v>724</v>
      </c>
      <c r="C443" s="109" t="s">
        <v>203</v>
      </c>
      <c r="D443" s="109" t="s">
        <v>94</v>
      </c>
    </row>
    <row r="444" spans="1:4" ht="12.75">
      <c r="A444" s="47">
        <f t="shared" si="7"/>
        <v>343</v>
      </c>
      <c r="B444" s="108">
        <v>725</v>
      </c>
      <c r="C444" s="109" t="s">
        <v>95</v>
      </c>
      <c r="D444" s="109" t="s">
        <v>96</v>
      </c>
    </row>
    <row r="445" spans="1:4" ht="12.75">
      <c r="A445" s="47">
        <f t="shared" si="7"/>
        <v>344</v>
      </c>
      <c r="B445" s="108">
        <v>1032</v>
      </c>
      <c r="C445" s="109" t="s">
        <v>656</v>
      </c>
      <c r="D445" s="109" t="s">
        <v>656</v>
      </c>
    </row>
    <row r="446" spans="1:4" ht="12.75">
      <c r="A446" s="47">
        <f t="shared" si="7"/>
        <v>345</v>
      </c>
      <c r="B446" s="108">
        <v>877</v>
      </c>
      <c r="C446" s="109" t="s">
        <v>657</v>
      </c>
      <c r="D446" s="109" t="s">
        <v>657</v>
      </c>
    </row>
    <row r="447" spans="1:4" ht="12.75">
      <c r="A447" s="47">
        <f t="shared" si="7"/>
        <v>346</v>
      </c>
      <c r="B447" s="108">
        <v>488</v>
      </c>
      <c r="C447" s="109" t="s">
        <v>1344</v>
      </c>
      <c r="D447" s="109" t="s">
        <v>1345</v>
      </c>
    </row>
    <row r="448" spans="1:4" ht="12.75">
      <c r="A448" s="47">
        <f t="shared" si="7"/>
        <v>347</v>
      </c>
      <c r="B448" s="108">
        <v>394</v>
      </c>
      <c r="C448" s="109" t="s">
        <v>658</v>
      </c>
      <c r="D448" s="109" t="s">
        <v>659</v>
      </c>
    </row>
    <row r="449" spans="1:4" ht="12.75">
      <c r="A449" s="47">
        <f t="shared" si="7"/>
        <v>348</v>
      </c>
      <c r="B449" s="108">
        <v>565</v>
      </c>
      <c r="C449" s="109" t="s">
        <v>460</v>
      </c>
      <c r="D449" s="109" t="s">
        <v>660</v>
      </c>
    </row>
    <row r="450" spans="1:4" ht="12.75">
      <c r="A450" s="47">
        <f t="shared" si="7"/>
        <v>349</v>
      </c>
      <c r="B450" s="108">
        <v>30</v>
      </c>
      <c r="C450" s="109" t="s">
        <v>461</v>
      </c>
      <c r="D450" s="109" t="s">
        <v>661</v>
      </c>
    </row>
    <row r="451" spans="1:4" ht="12.75">
      <c r="A451" s="47">
        <f t="shared" si="7"/>
        <v>350</v>
      </c>
      <c r="B451" s="108">
        <v>836</v>
      </c>
      <c r="C451" s="109" t="s">
        <v>581</v>
      </c>
      <c r="D451" s="109" t="s">
        <v>582</v>
      </c>
    </row>
    <row r="452" spans="1:4" ht="12.75">
      <c r="A452" s="47">
        <f t="shared" si="7"/>
        <v>351</v>
      </c>
      <c r="B452" s="108">
        <v>546</v>
      </c>
      <c r="C452" s="109" t="s">
        <v>1346</v>
      </c>
      <c r="D452" s="109" t="s">
        <v>1347</v>
      </c>
    </row>
    <row r="453" spans="1:4" ht="12.75">
      <c r="A453" s="47">
        <f t="shared" si="7"/>
        <v>352</v>
      </c>
      <c r="B453" s="108">
        <v>1084</v>
      </c>
      <c r="C453" s="109" t="s">
        <v>1189</v>
      </c>
      <c r="D453" s="109" t="s">
        <v>1190</v>
      </c>
    </row>
    <row r="454" spans="1:4" ht="12.75">
      <c r="A454" s="47">
        <f t="shared" si="7"/>
        <v>353</v>
      </c>
      <c r="B454" s="108">
        <v>564</v>
      </c>
      <c r="C454" s="109" t="s">
        <v>561</v>
      </c>
      <c r="D454" s="109" t="s">
        <v>662</v>
      </c>
    </row>
    <row r="455" spans="1:4" ht="12.75">
      <c r="A455" s="47">
        <f t="shared" si="7"/>
        <v>354</v>
      </c>
      <c r="B455" s="108">
        <v>666</v>
      </c>
      <c r="C455" s="109" t="s">
        <v>445</v>
      </c>
      <c r="D455" s="109" t="s">
        <v>446</v>
      </c>
    </row>
    <row r="456" spans="1:4" ht="12.75">
      <c r="A456" s="47">
        <f t="shared" si="7"/>
        <v>355</v>
      </c>
      <c r="B456" s="108">
        <v>761</v>
      </c>
      <c r="C456" s="109" t="s">
        <v>462</v>
      </c>
      <c r="D456" s="109" t="s">
        <v>663</v>
      </c>
    </row>
    <row r="457" spans="1:4" ht="12.75">
      <c r="A457" s="47">
        <f t="shared" si="7"/>
        <v>356</v>
      </c>
      <c r="B457" s="108">
        <v>948</v>
      </c>
      <c r="C457" s="109" t="s">
        <v>664</v>
      </c>
      <c r="D457" s="109" t="s">
        <v>664</v>
      </c>
    </row>
    <row r="458" spans="1:4" ht="12.75">
      <c r="A458" s="47">
        <f t="shared" si="7"/>
        <v>357</v>
      </c>
      <c r="B458" s="108">
        <v>566</v>
      </c>
      <c r="C458" s="109" t="s">
        <v>1155</v>
      </c>
      <c r="D458" s="109" t="s">
        <v>447</v>
      </c>
    </row>
    <row r="459" spans="1:4" ht="12.75">
      <c r="A459" s="47">
        <f t="shared" si="7"/>
        <v>358</v>
      </c>
      <c r="B459" s="108">
        <v>57</v>
      </c>
      <c r="C459" s="109" t="s">
        <v>463</v>
      </c>
      <c r="D459" s="109" t="s">
        <v>665</v>
      </c>
    </row>
    <row r="460" spans="1:4" ht="12.75">
      <c r="A460" s="47">
        <f t="shared" si="7"/>
        <v>359</v>
      </c>
      <c r="B460" s="108">
        <v>762</v>
      </c>
      <c r="C460" s="109" t="s">
        <v>464</v>
      </c>
      <c r="D460" s="109" t="s">
        <v>465</v>
      </c>
    </row>
    <row r="461" spans="1:4" ht="12.75">
      <c r="A461" s="47">
        <f t="shared" si="7"/>
        <v>360</v>
      </c>
      <c r="B461" s="108">
        <v>726</v>
      </c>
      <c r="C461" s="109" t="s">
        <v>97</v>
      </c>
      <c r="D461" s="109" t="s">
        <v>98</v>
      </c>
    </row>
    <row r="462" spans="1:4" ht="12.75">
      <c r="A462" s="47">
        <f t="shared" si="7"/>
        <v>361</v>
      </c>
      <c r="B462" s="108">
        <v>37</v>
      </c>
      <c r="C462" s="109" t="s">
        <v>562</v>
      </c>
      <c r="D462" s="109" t="s">
        <v>666</v>
      </c>
    </row>
    <row r="463" spans="1:4" ht="12.75">
      <c r="A463" s="47">
        <f t="shared" si="7"/>
        <v>362</v>
      </c>
      <c r="B463" s="108">
        <v>837</v>
      </c>
      <c r="C463" s="109" t="s">
        <v>243</v>
      </c>
      <c r="D463" s="109" t="s">
        <v>244</v>
      </c>
    </row>
    <row r="464" spans="1:4" ht="12.75">
      <c r="A464" s="47">
        <f t="shared" si="7"/>
        <v>363</v>
      </c>
      <c r="B464" s="108">
        <v>526</v>
      </c>
      <c r="C464" s="109" t="s">
        <v>1044</v>
      </c>
      <c r="D464" s="109" t="s">
        <v>667</v>
      </c>
    </row>
    <row r="465" spans="1:4" ht="12.75">
      <c r="A465" s="47">
        <f t="shared" si="7"/>
        <v>364</v>
      </c>
      <c r="B465" s="108">
        <v>1045</v>
      </c>
      <c r="C465" s="109" t="s">
        <v>668</v>
      </c>
      <c r="D465" s="109" t="s">
        <v>668</v>
      </c>
    </row>
    <row r="466" spans="1:4" ht="12.75">
      <c r="A466" s="47">
        <f t="shared" si="7"/>
        <v>365</v>
      </c>
      <c r="B466" s="108">
        <v>1010</v>
      </c>
      <c r="C466" s="109" t="s">
        <v>669</v>
      </c>
      <c r="D466" s="109" t="s">
        <v>669</v>
      </c>
    </row>
    <row r="467" spans="1:4" ht="12.75">
      <c r="A467" s="47">
        <f t="shared" si="7"/>
        <v>366</v>
      </c>
      <c r="B467" s="108">
        <v>441</v>
      </c>
      <c r="C467" s="109" t="s">
        <v>670</v>
      </c>
      <c r="D467" s="109" t="s">
        <v>915</v>
      </c>
    </row>
    <row r="468" spans="1:4" ht="12.75">
      <c r="A468" s="47">
        <f t="shared" si="7"/>
        <v>367</v>
      </c>
      <c r="B468" s="108">
        <v>651</v>
      </c>
      <c r="C468" s="109" t="s">
        <v>448</v>
      </c>
      <c r="D468" s="109" t="s">
        <v>449</v>
      </c>
    </row>
    <row r="469" spans="1:4" ht="12.75">
      <c r="A469" s="47">
        <f t="shared" si="7"/>
        <v>368</v>
      </c>
      <c r="B469" s="108">
        <v>838</v>
      </c>
      <c r="C469" s="109" t="s">
        <v>583</v>
      </c>
      <c r="D469" s="109" t="s">
        <v>584</v>
      </c>
    </row>
    <row r="470" spans="1:4" ht="12.75">
      <c r="A470" s="47">
        <f t="shared" si="7"/>
        <v>369</v>
      </c>
      <c r="B470" s="108">
        <v>468</v>
      </c>
      <c r="C470" s="109" t="s">
        <v>466</v>
      </c>
      <c r="D470" s="109" t="s">
        <v>671</v>
      </c>
    </row>
    <row r="471" spans="1:4" ht="12.75">
      <c r="A471" s="47">
        <f t="shared" si="7"/>
        <v>370</v>
      </c>
      <c r="B471" s="108">
        <v>64</v>
      </c>
      <c r="C471" s="109" t="s">
        <v>467</v>
      </c>
      <c r="D471" s="109" t="s">
        <v>672</v>
      </c>
    </row>
    <row r="472" spans="1:4" ht="12.75">
      <c r="A472" s="47">
        <f t="shared" si="7"/>
        <v>371</v>
      </c>
      <c r="B472" s="108">
        <v>1111</v>
      </c>
      <c r="C472" s="109" t="s">
        <v>1011</v>
      </c>
      <c r="D472" s="109" t="s">
        <v>673</v>
      </c>
    </row>
    <row r="473" spans="1:4" ht="12.75">
      <c r="A473" s="47">
        <f t="shared" si="7"/>
        <v>372</v>
      </c>
      <c r="B473" s="108">
        <v>778</v>
      </c>
      <c r="C473" s="109" t="s">
        <v>146</v>
      </c>
      <c r="D473" s="109" t="s">
        <v>147</v>
      </c>
    </row>
    <row r="474" spans="1:4" ht="12.75">
      <c r="A474" s="47">
        <f t="shared" si="7"/>
        <v>373</v>
      </c>
      <c r="B474" s="108">
        <v>1085</v>
      </c>
      <c r="C474" s="109" t="s">
        <v>1191</v>
      </c>
      <c r="D474" s="109" t="s">
        <v>1192</v>
      </c>
    </row>
    <row r="475" spans="1:4" ht="12.75">
      <c r="A475" s="47">
        <f t="shared" si="7"/>
        <v>374</v>
      </c>
      <c r="B475" s="108">
        <v>1086</v>
      </c>
      <c r="C475" s="109" t="s">
        <v>674</v>
      </c>
      <c r="D475" s="109" t="s">
        <v>1270</v>
      </c>
    </row>
    <row r="476" spans="1:4" ht="12.75">
      <c r="A476" s="47">
        <f t="shared" si="7"/>
        <v>375</v>
      </c>
      <c r="B476" s="108">
        <v>469</v>
      </c>
      <c r="C476" s="109" t="s">
        <v>995</v>
      </c>
      <c r="D476" s="109" t="s">
        <v>675</v>
      </c>
    </row>
    <row r="477" spans="1:4" ht="12.75">
      <c r="A477" s="47">
        <f t="shared" si="7"/>
        <v>376</v>
      </c>
      <c r="B477" s="108">
        <v>727</v>
      </c>
      <c r="C477" s="109" t="s">
        <v>676</v>
      </c>
      <c r="D477" s="109" t="s">
        <v>99</v>
      </c>
    </row>
    <row r="478" spans="1:4" ht="12.75">
      <c r="A478" s="47">
        <f t="shared" si="7"/>
        <v>377</v>
      </c>
      <c r="B478" s="108">
        <v>1033</v>
      </c>
      <c r="C478" s="109" t="s">
        <v>677</v>
      </c>
      <c r="D478" s="109" t="s">
        <v>677</v>
      </c>
    </row>
    <row r="479" spans="1:4" ht="12.75">
      <c r="A479" s="47">
        <f t="shared" si="7"/>
        <v>378</v>
      </c>
      <c r="B479" s="108">
        <v>839</v>
      </c>
      <c r="C479" s="109" t="s">
        <v>585</v>
      </c>
      <c r="D479" s="109" t="s">
        <v>586</v>
      </c>
    </row>
    <row r="480" spans="1:4" ht="12.75">
      <c r="A480" s="47">
        <f t="shared" si="7"/>
        <v>379</v>
      </c>
      <c r="B480" s="108">
        <v>547</v>
      </c>
      <c r="C480" s="109" t="s">
        <v>678</v>
      </c>
      <c r="D480" s="109" t="s">
        <v>679</v>
      </c>
    </row>
    <row r="481" spans="1:4" ht="12.75">
      <c r="A481" s="47">
        <f t="shared" si="7"/>
        <v>380</v>
      </c>
      <c r="B481" s="108">
        <v>621</v>
      </c>
      <c r="C481" s="109" t="s">
        <v>1045</v>
      </c>
      <c r="D481" s="109" t="s">
        <v>680</v>
      </c>
    </row>
    <row r="482" spans="1:4" ht="12.75">
      <c r="A482" s="47">
        <f t="shared" si="7"/>
        <v>381</v>
      </c>
      <c r="B482" s="108">
        <v>1034</v>
      </c>
      <c r="C482" s="109" t="s">
        <v>681</v>
      </c>
      <c r="D482" s="109" t="s">
        <v>681</v>
      </c>
    </row>
    <row r="483" spans="1:4" ht="12.75">
      <c r="A483" s="47">
        <f t="shared" si="7"/>
        <v>382</v>
      </c>
      <c r="B483" s="108">
        <v>840</v>
      </c>
      <c r="C483" s="109" t="s">
        <v>682</v>
      </c>
      <c r="D483" s="109" t="s">
        <v>1217</v>
      </c>
    </row>
    <row r="484" spans="1:4" ht="12.75">
      <c r="A484" s="47">
        <f t="shared" si="7"/>
        <v>383</v>
      </c>
      <c r="B484" s="108">
        <v>848</v>
      </c>
      <c r="C484" s="109" t="s">
        <v>996</v>
      </c>
      <c r="D484" s="109" t="s">
        <v>997</v>
      </c>
    </row>
    <row r="485" spans="1:4" ht="12.75">
      <c r="A485" s="47">
        <f t="shared" si="7"/>
        <v>384</v>
      </c>
      <c r="B485" s="108">
        <v>567</v>
      </c>
      <c r="C485" s="109" t="s">
        <v>1864</v>
      </c>
      <c r="D485" s="109" t="s">
        <v>1865</v>
      </c>
    </row>
    <row r="486" spans="1:4" ht="12.75">
      <c r="A486" s="47">
        <f t="shared" si="7"/>
        <v>385</v>
      </c>
      <c r="B486" s="108">
        <v>667</v>
      </c>
      <c r="C486" s="109" t="s">
        <v>450</v>
      </c>
      <c r="D486" s="109" t="s">
        <v>451</v>
      </c>
    </row>
    <row r="487" spans="1:4" ht="12.75">
      <c r="A487" s="47">
        <f t="shared" si="7"/>
        <v>386</v>
      </c>
      <c r="B487" s="108">
        <v>668</v>
      </c>
      <c r="C487" s="109" t="s">
        <v>452</v>
      </c>
      <c r="D487" s="109" t="s">
        <v>453</v>
      </c>
    </row>
    <row r="488" spans="1:4" ht="12.75">
      <c r="A488" s="47">
        <f>(A487)+1</f>
        <v>387</v>
      </c>
      <c r="B488" s="108">
        <v>763</v>
      </c>
      <c r="C488" s="109" t="s">
        <v>468</v>
      </c>
      <c r="D488" s="109" t="s">
        <v>469</v>
      </c>
    </row>
    <row r="489" spans="1:4" ht="12.75">
      <c r="A489" s="47">
        <f>(A488)+1</f>
        <v>388</v>
      </c>
      <c r="B489" s="108">
        <v>80</v>
      </c>
      <c r="C489" s="109" t="s">
        <v>683</v>
      </c>
      <c r="D489" s="109" t="s">
        <v>684</v>
      </c>
    </row>
    <row r="490" spans="1:4" ht="12.75">
      <c r="A490" s="47">
        <f aca="true" t="shared" si="8" ref="A490:A553">(A489)+1</f>
        <v>389</v>
      </c>
      <c r="B490" s="108">
        <v>392</v>
      </c>
      <c r="C490" s="109" t="s">
        <v>685</v>
      </c>
      <c r="D490" s="109" t="s">
        <v>686</v>
      </c>
    </row>
    <row r="491" spans="1:4" ht="12.75">
      <c r="A491" s="47">
        <f t="shared" si="8"/>
        <v>390</v>
      </c>
      <c r="B491" s="108">
        <v>568</v>
      </c>
      <c r="C491" s="109" t="s">
        <v>1866</v>
      </c>
      <c r="D491" s="109" t="s">
        <v>1867</v>
      </c>
    </row>
    <row r="492" spans="1:4" ht="12.75">
      <c r="A492" s="47">
        <f t="shared" si="8"/>
        <v>391</v>
      </c>
      <c r="B492" s="108">
        <v>669</v>
      </c>
      <c r="C492" s="109" t="s">
        <v>1135</v>
      </c>
      <c r="D492" s="109" t="s">
        <v>1136</v>
      </c>
    </row>
    <row r="493" spans="1:4" ht="12.75">
      <c r="A493" s="47">
        <f t="shared" si="8"/>
        <v>392</v>
      </c>
      <c r="B493" s="108">
        <v>1063</v>
      </c>
      <c r="C493" s="109" t="s">
        <v>687</v>
      </c>
      <c r="D493" s="109" t="s">
        <v>687</v>
      </c>
    </row>
    <row r="494" spans="1:4" ht="12.75">
      <c r="A494" s="47">
        <f t="shared" si="8"/>
        <v>393</v>
      </c>
      <c r="B494" s="108">
        <v>1035</v>
      </c>
      <c r="C494" s="109" t="s">
        <v>688</v>
      </c>
      <c r="D494" s="109" t="s">
        <v>688</v>
      </c>
    </row>
    <row r="495" spans="1:4" ht="12.75">
      <c r="A495" s="47">
        <f t="shared" si="8"/>
        <v>394</v>
      </c>
      <c r="B495" s="108">
        <v>1036</v>
      </c>
      <c r="C495" s="109" t="s">
        <v>689</v>
      </c>
      <c r="D495" s="109" t="s">
        <v>689</v>
      </c>
    </row>
    <row r="496" spans="1:4" ht="12.75">
      <c r="A496" s="47">
        <f t="shared" si="8"/>
        <v>395</v>
      </c>
      <c r="B496" s="108">
        <v>922</v>
      </c>
      <c r="C496" s="109" t="s">
        <v>690</v>
      </c>
      <c r="D496" s="109" t="s">
        <v>690</v>
      </c>
    </row>
    <row r="497" spans="1:4" ht="12.75">
      <c r="A497" s="47">
        <f t="shared" si="8"/>
        <v>396</v>
      </c>
      <c r="B497" s="108">
        <v>923</v>
      </c>
      <c r="C497" s="109" t="s">
        <v>691</v>
      </c>
      <c r="D497" s="109" t="s">
        <v>691</v>
      </c>
    </row>
    <row r="498" spans="1:4" ht="12.75">
      <c r="A498" s="47">
        <f t="shared" si="8"/>
        <v>397</v>
      </c>
      <c r="B498" s="108">
        <v>400</v>
      </c>
      <c r="C498" s="109" t="s">
        <v>1348</v>
      </c>
      <c r="D498" s="109" t="s">
        <v>692</v>
      </c>
    </row>
    <row r="499" spans="1:4" ht="12.75">
      <c r="A499" s="47">
        <f t="shared" si="8"/>
        <v>398</v>
      </c>
      <c r="B499" s="108">
        <v>1118</v>
      </c>
      <c r="C499" s="109" t="s">
        <v>693</v>
      </c>
      <c r="D499" s="109" t="s">
        <v>694</v>
      </c>
    </row>
    <row r="500" spans="1:4" ht="12.75">
      <c r="A500" s="47">
        <f t="shared" si="8"/>
        <v>399</v>
      </c>
      <c r="B500" s="108">
        <v>808</v>
      </c>
      <c r="C500" s="109" t="s">
        <v>695</v>
      </c>
      <c r="D500" s="109" t="s">
        <v>470</v>
      </c>
    </row>
    <row r="501" spans="1:4" ht="12.75">
      <c r="A501" s="47">
        <f t="shared" si="8"/>
        <v>400</v>
      </c>
      <c r="B501" s="108">
        <v>764</v>
      </c>
      <c r="C501" s="109" t="s">
        <v>471</v>
      </c>
      <c r="D501" s="109" t="s">
        <v>472</v>
      </c>
    </row>
    <row r="502" spans="1:4" ht="12.75">
      <c r="A502" s="47">
        <f t="shared" si="8"/>
        <v>401</v>
      </c>
      <c r="B502" s="108">
        <v>841</v>
      </c>
      <c r="C502" s="109" t="s">
        <v>696</v>
      </c>
      <c r="D502" s="109" t="s">
        <v>1218</v>
      </c>
    </row>
    <row r="503" spans="1:4" ht="12.75">
      <c r="A503" s="47">
        <f t="shared" si="8"/>
        <v>402</v>
      </c>
      <c r="B503" s="108">
        <v>765</v>
      </c>
      <c r="C503" s="109" t="s">
        <v>473</v>
      </c>
      <c r="D503" s="109" t="s">
        <v>474</v>
      </c>
    </row>
    <row r="504" spans="1:4" ht="12.75">
      <c r="A504" s="47">
        <f t="shared" si="8"/>
        <v>403</v>
      </c>
      <c r="B504" s="108">
        <v>491</v>
      </c>
      <c r="C504" s="109" t="s">
        <v>697</v>
      </c>
      <c r="D504" s="109" t="s">
        <v>698</v>
      </c>
    </row>
    <row r="505" spans="1:4" ht="12.75">
      <c r="A505" s="47">
        <f t="shared" si="8"/>
        <v>404</v>
      </c>
      <c r="B505" s="108">
        <v>470</v>
      </c>
      <c r="C505" s="109" t="s">
        <v>699</v>
      </c>
      <c r="D505" s="109" t="s">
        <v>700</v>
      </c>
    </row>
    <row r="506" spans="1:4" ht="12.75">
      <c r="A506" s="47">
        <f t="shared" si="8"/>
        <v>405</v>
      </c>
      <c r="B506" s="108">
        <v>202</v>
      </c>
      <c r="C506" s="109" t="s">
        <v>1090</v>
      </c>
      <c r="D506" s="109" t="s">
        <v>1858</v>
      </c>
    </row>
    <row r="507" spans="1:4" ht="12.75">
      <c r="A507" s="47">
        <f t="shared" si="8"/>
        <v>406</v>
      </c>
      <c r="B507" s="108">
        <v>1115</v>
      </c>
      <c r="C507" s="109" t="s">
        <v>701</v>
      </c>
      <c r="D507" s="109" t="s">
        <v>702</v>
      </c>
    </row>
    <row r="508" spans="1:4" ht="12.75">
      <c r="A508" s="47">
        <f t="shared" si="8"/>
        <v>407</v>
      </c>
      <c r="B508" s="108">
        <v>766</v>
      </c>
      <c r="C508" s="109" t="s">
        <v>475</v>
      </c>
      <c r="D508" s="109" t="s">
        <v>476</v>
      </c>
    </row>
    <row r="509" spans="1:4" ht="12.75">
      <c r="A509" s="47">
        <f t="shared" si="8"/>
        <v>408</v>
      </c>
      <c r="B509" s="108">
        <v>796</v>
      </c>
      <c r="C509" s="109" t="s">
        <v>477</v>
      </c>
      <c r="D509" s="109" t="s">
        <v>478</v>
      </c>
    </row>
    <row r="510" spans="1:4" ht="12.75">
      <c r="A510" s="47">
        <f t="shared" si="8"/>
        <v>409</v>
      </c>
      <c r="B510" s="108">
        <v>1100</v>
      </c>
      <c r="C510" s="109" t="s">
        <v>178</v>
      </c>
      <c r="D510" s="109" t="s">
        <v>178</v>
      </c>
    </row>
    <row r="511" spans="1:4" ht="12.75">
      <c r="A511" s="47">
        <f t="shared" si="8"/>
        <v>410</v>
      </c>
      <c r="B511" s="108">
        <v>797</v>
      </c>
      <c r="C511" s="109" t="s">
        <v>703</v>
      </c>
      <c r="D511" s="109" t="s">
        <v>704</v>
      </c>
    </row>
    <row r="512" spans="1:4" ht="12.75">
      <c r="A512" s="47">
        <f t="shared" si="8"/>
        <v>411</v>
      </c>
      <c r="B512" s="108">
        <v>1046</v>
      </c>
      <c r="C512" s="109" t="s">
        <v>705</v>
      </c>
      <c r="D512" s="109" t="s">
        <v>705</v>
      </c>
    </row>
    <row r="513" spans="1:4" ht="12.75">
      <c r="A513" s="47">
        <f t="shared" si="8"/>
        <v>412</v>
      </c>
      <c r="B513" s="108">
        <v>569</v>
      </c>
      <c r="C513" s="109" t="s">
        <v>479</v>
      </c>
      <c r="D513" s="109" t="s">
        <v>706</v>
      </c>
    </row>
    <row r="514" spans="1:4" ht="12.75">
      <c r="A514" s="47">
        <f t="shared" si="8"/>
        <v>413</v>
      </c>
      <c r="B514" s="108">
        <v>578</v>
      </c>
      <c r="C514" s="109" t="s">
        <v>214</v>
      </c>
      <c r="D514" s="109" t="s">
        <v>215</v>
      </c>
    </row>
    <row r="515" spans="1:4" ht="12.75">
      <c r="A515" s="47">
        <f t="shared" si="8"/>
        <v>414</v>
      </c>
      <c r="B515" s="108">
        <v>605</v>
      </c>
      <c r="C515" s="109" t="s">
        <v>707</v>
      </c>
      <c r="D515" s="109" t="s">
        <v>708</v>
      </c>
    </row>
    <row r="516" spans="1:4" ht="12.75">
      <c r="A516" s="47">
        <f t="shared" si="8"/>
        <v>415</v>
      </c>
      <c r="B516" s="108">
        <v>729</v>
      </c>
      <c r="C516" s="109" t="s">
        <v>100</v>
      </c>
      <c r="D516" s="109" t="s">
        <v>101</v>
      </c>
    </row>
    <row r="517" spans="1:4" ht="12.75">
      <c r="A517" s="47">
        <f t="shared" si="8"/>
        <v>416</v>
      </c>
      <c r="B517" s="108">
        <v>878</v>
      </c>
      <c r="C517" s="109" t="s">
        <v>709</v>
      </c>
      <c r="D517" s="109" t="s">
        <v>709</v>
      </c>
    </row>
    <row r="518" spans="1:4" ht="12.75">
      <c r="A518" s="47">
        <f t="shared" si="8"/>
        <v>417</v>
      </c>
      <c r="B518" s="108">
        <v>895</v>
      </c>
      <c r="C518" s="109" t="s">
        <v>710</v>
      </c>
      <c r="D518" s="109" t="s">
        <v>710</v>
      </c>
    </row>
    <row r="519" spans="1:4" ht="12.75">
      <c r="A519" s="47">
        <f t="shared" si="8"/>
        <v>418</v>
      </c>
      <c r="B519" s="108">
        <v>170</v>
      </c>
      <c r="C519" s="109" t="s">
        <v>563</v>
      </c>
      <c r="D519" s="109" t="s">
        <v>711</v>
      </c>
    </row>
    <row r="520" spans="1:4" ht="12.75">
      <c r="A520" s="47">
        <f t="shared" si="8"/>
        <v>419</v>
      </c>
      <c r="B520" s="108">
        <v>2</v>
      </c>
      <c r="C520" s="109" t="s">
        <v>480</v>
      </c>
      <c r="D520" s="109" t="s">
        <v>712</v>
      </c>
    </row>
    <row r="521" spans="1:4" ht="12.75">
      <c r="A521" s="47">
        <f t="shared" si="8"/>
        <v>420</v>
      </c>
      <c r="B521" s="108">
        <v>890</v>
      </c>
      <c r="C521" s="109" t="s">
        <v>713</v>
      </c>
      <c r="D521" s="109" t="s">
        <v>713</v>
      </c>
    </row>
    <row r="522" spans="1:4" ht="12.75">
      <c r="A522" s="47">
        <f t="shared" si="8"/>
        <v>421</v>
      </c>
      <c r="B522" s="108">
        <v>136</v>
      </c>
      <c r="C522" s="109" t="s">
        <v>1465</v>
      </c>
      <c r="D522" s="109" t="s">
        <v>714</v>
      </c>
    </row>
    <row r="523" spans="1:4" ht="12.75">
      <c r="A523" s="47">
        <f t="shared" si="8"/>
        <v>422</v>
      </c>
      <c r="B523" s="108">
        <v>1047</v>
      </c>
      <c r="C523" s="109" t="s">
        <v>715</v>
      </c>
      <c r="D523" s="109" t="s">
        <v>715</v>
      </c>
    </row>
    <row r="524" spans="1:4" ht="12.75">
      <c r="A524" s="47">
        <f t="shared" si="8"/>
        <v>423</v>
      </c>
      <c r="B524" s="108">
        <v>492</v>
      </c>
      <c r="C524" s="109" t="s">
        <v>716</v>
      </c>
      <c r="D524" s="109" t="s">
        <v>717</v>
      </c>
    </row>
    <row r="525" spans="1:4" ht="12.75">
      <c r="A525" s="47">
        <f t="shared" si="8"/>
        <v>424</v>
      </c>
      <c r="B525" s="108">
        <v>497</v>
      </c>
      <c r="C525" s="109" t="s">
        <v>718</v>
      </c>
      <c r="D525" s="109" t="s">
        <v>719</v>
      </c>
    </row>
    <row r="526" spans="1:4" ht="12.75">
      <c r="A526" s="47">
        <f t="shared" si="8"/>
        <v>425</v>
      </c>
      <c r="B526" s="108">
        <v>493</v>
      </c>
      <c r="C526" s="109" t="s">
        <v>720</v>
      </c>
      <c r="D526" s="109" t="s">
        <v>721</v>
      </c>
    </row>
    <row r="527" spans="1:4" ht="12.75">
      <c r="A527" s="47">
        <f t="shared" si="8"/>
        <v>426</v>
      </c>
      <c r="B527" s="108">
        <v>129</v>
      </c>
      <c r="C527" s="109" t="s">
        <v>481</v>
      </c>
      <c r="D527" s="109" t="s">
        <v>722</v>
      </c>
    </row>
    <row r="528" spans="1:4" ht="12.75">
      <c r="A528" s="47">
        <f t="shared" si="8"/>
        <v>427</v>
      </c>
      <c r="B528" s="108">
        <v>798</v>
      </c>
      <c r="C528" s="109" t="s">
        <v>482</v>
      </c>
      <c r="D528" s="109" t="s">
        <v>483</v>
      </c>
    </row>
    <row r="529" spans="1:4" ht="12.75">
      <c r="A529" s="47">
        <f t="shared" si="8"/>
        <v>428</v>
      </c>
      <c r="B529" s="108">
        <v>618</v>
      </c>
      <c r="C529" s="109" t="s">
        <v>484</v>
      </c>
      <c r="D529" s="109" t="s">
        <v>1863</v>
      </c>
    </row>
    <row r="530" spans="1:4" ht="12.75">
      <c r="A530" s="47">
        <f t="shared" si="8"/>
        <v>429</v>
      </c>
      <c r="B530" s="108">
        <v>1087</v>
      </c>
      <c r="C530" s="109" t="s">
        <v>1193</v>
      </c>
      <c r="D530" s="109" t="s">
        <v>1194</v>
      </c>
    </row>
    <row r="531" spans="1:4" ht="12.75">
      <c r="A531" s="47">
        <f t="shared" si="8"/>
        <v>430</v>
      </c>
      <c r="B531" s="108">
        <v>882</v>
      </c>
      <c r="C531" s="109" t="s">
        <v>723</v>
      </c>
      <c r="D531" s="109" t="s">
        <v>723</v>
      </c>
    </row>
    <row r="532" spans="1:4" ht="12.75">
      <c r="A532" s="47">
        <f t="shared" si="8"/>
        <v>431</v>
      </c>
      <c r="B532" s="108">
        <v>147</v>
      </c>
      <c r="C532" s="109" t="s">
        <v>485</v>
      </c>
      <c r="D532" s="109" t="s">
        <v>724</v>
      </c>
    </row>
    <row r="533" spans="1:4" ht="12.75">
      <c r="A533" s="47">
        <f t="shared" si="8"/>
        <v>432</v>
      </c>
      <c r="B533" s="108">
        <v>178</v>
      </c>
      <c r="C533" s="109" t="s">
        <v>2016</v>
      </c>
      <c r="D533" s="109" t="s">
        <v>725</v>
      </c>
    </row>
    <row r="534" spans="1:4" ht="12.75">
      <c r="A534" s="47">
        <f t="shared" si="8"/>
        <v>433</v>
      </c>
      <c r="B534" s="108">
        <v>1117</v>
      </c>
      <c r="C534" s="109" t="s">
        <v>726</v>
      </c>
      <c r="D534" s="109" t="s">
        <v>727</v>
      </c>
    </row>
    <row r="535" spans="1:4" ht="12.75">
      <c r="A535" s="47">
        <f t="shared" si="8"/>
        <v>434</v>
      </c>
      <c r="B535" s="108">
        <v>671</v>
      </c>
      <c r="C535" s="109" t="s">
        <v>1</v>
      </c>
      <c r="D535" s="109" t="s">
        <v>2</v>
      </c>
    </row>
    <row r="536" spans="1:4" ht="12.75">
      <c r="A536" s="47">
        <f t="shared" si="8"/>
        <v>435</v>
      </c>
      <c r="B536" s="108">
        <v>672</v>
      </c>
      <c r="C536" s="109" t="s">
        <v>728</v>
      </c>
      <c r="D536" s="109" t="s">
        <v>3</v>
      </c>
    </row>
    <row r="537" spans="1:4" ht="12.75">
      <c r="A537" s="47">
        <f t="shared" si="8"/>
        <v>436</v>
      </c>
      <c r="B537" s="108">
        <v>842</v>
      </c>
      <c r="C537" s="109" t="s">
        <v>587</v>
      </c>
      <c r="D537" s="109" t="s">
        <v>588</v>
      </c>
    </row>
    <row r="538" spans="1:4" ht="12.75">
      <c r="A538" s="47">
        <f t="shared" si="8"/>
        <v>437</v>
      </c>
      <c r="B538" s="108">
        <v>527</v>
      </c>
      <c r="C538" s="109" t="s">
        <v>486</v>
      </c>
      <c r="D538" s="109" t="s">
        <v>729</v>
      </c>
    </row>
    <row r="539" spans="1:4" ht="12.75">
      <c r="A539" s="47">
        <f t="shared" si="8"/>
        <v>438</v>
      </c>
      <c r="B539" s="108">
        <v>1108</v>
      </c>
      <c r="C539" s="109" t="s">
        <v>1122</v>
      </c>
      <c r="D539" s="109" t="s">
        <v>1123</v>
      </c>
    </row>
    <row r="540" spans="1:4" ht="12.75">
      <c r="A540" s="47">
        <f t="shared" si="8"/>
        <v>439</v>
      </c>
      <c r="B540" s="108">
        <v>528</v>
      </c>
      <c r="C540" s="109" t="s">
        <v>487</v>
      </c>
      <c r="D540" s="109" t="s">
        <v>730</v>
      </c>
    </row>
    <row r="541" spans="1:4" ht="12.75">
      <c r="A541" s="47">
        <f t="shared" si="8"/>
        <v>440</v>
      </c>
      <c r="B541" s="108">
        <v>767</v>
      </c>
      <c r="C541" s="109" t="s">
        <v>488</v>
      </c>
      <c r="D541" s="109" t="s">
        <v>489</v>
      </c>
    </row>
    <row r="542" spans="1:4" ht="12.75">
      <c r="A542" s="47">
        <f t="shared" si="8"/>
        <v>441</v>
      </c>
      <c r="B542" s="108">
        <v>1088</v>
      </c>
      <c r="C542" s="109" t="s">
        <v>1195</v>
      </c>
      <c r="D542" s="109" t="s">
        <v>1196</v>
      </c>
    </row>
    <row r="543" spans="1:4" ht="12.75">
      <c r="A543" s="47">
        <f t="shared" si="8"/>
        <v>442</v>
      </c>
      <c r="B543" s="108">
        <v>832</v>
      </c>
      <c r="C543" s="109" t="s">
        <v>998</v>
      </c>
      <c r="D543" s="109" t="s">
        <v>999</v>
      </c>
    </row>
    <row r="544" spans="1:4" ht="12.75">
      <c r="A544" s="47">
        <f t="shared" si="8"/>
        <v>443</v>
      </c>
      <c r="B544" s="108">
        <v>13</v>
      </c>
      <c r="C544" s="109" t="s">
        <v>490</v>
      </c>
      <c r="D544" s="109" t="s">
        <v>731</v>
      </c>
    </row>
    <row r="545" spans="1:4" ht="12.75">
      <c r="A545" s="47">
        <f t="shared" si="8"/>
        <v>444</v>
      </c>
      <c r="B545" s="108">
        <v>1022</v>
      </c>
      <c r="C545" s="109" t="s">
        <v>732</v>
      </c>
      <c r="D545" s="109" t="s">
        <v>732</v>
      </c>
    </row>
    <row r="546" spans="1:4" ht="12.75">
      <c r="A546" s="47">
        <f t="shared" si="8"/>
        <v>445</v>
      </c>
      <c r="B546" s="108">
        <v>893</v>
      </c>
      <c r="C546" s="109" t="s">
        <v>733</v>
      </c>
      <c r="D546" s="109" t="s">
        <v>733</v>
      </c>
    </row>
    <row r="547" spans="1:4" ht="12.75">
      <c r="A547" s="47">
        <f t="shared" si="8"/>
        <v>446</v>
      </c>
      <c r="B547" s="108">
        <v>487</v>
      </c>
      <c r="C547" s="109" t="s">
        <v>838</v>
      </c>
      <c r="D547" s="109" t="s">
        <v>734</v>
      </c>
    </row>
    <row r="548" spans="1:4" ht="12.75">
      <c r="A548" s="47">
        <f t="shared" si="8"/>
        <v>447</v>
      </c>
      <c r="B548" s="108">
        <v>768</v>
      </c>
      <c r="C548" s="109" t="s">
        <v>735</v>
      </c>
      <c r="D548" s="109" t="s">
        <v>491</v>
      </c>
    </row>
    <row r="549" spans="1:4" ht="12.75">
      <c r="A549" s="47">
        <f t="shared" si="8"/>
        <v>448</v>
      </c>
      <c r="B549" s="108">
        <v>809</v>
      </c>
      <c r="C549" s="109" t="s">
        <v>736</v>
      </c>
      <c r="D549" s="109" t="s">
        <v>1474</v>
      </c>
    </row>
    <row r="550" spans="1:4" ht="12.75">
      <c r="A550" s="47">
        <f t="shared" si="8"/>
        <v>449</v>
      </c>
      <c r="B550" s="108">
        <v>889</v>
      </c>
      <c r="C550" s="109" t="s">
        <v>737</v>
      </c>
      <c r="D550" s="109" t="s">
        <v>737</v>
      </c>
    </row>
    <row r="551" spans="1:4" ht="12.75">
      <c r="A551" s="47">
        <f t="shared" si="8"/>
        <v>450</v>
      </c>
      <c r="B551" s="108">
        <v>571</v>
      </c>
      <c r="C551" s="109" t="s">
        <v>1475</v>
      </c>
      <c r="D551" s="109" t="s">
        <v>738</v>
      </c>
    </row>
    <row r="552" spans="1:4" ht="12.75">
      <c r="A552" s="47">
        <f t="shared" si="8"/>
        <v>451</v>
      </c>
      <c r="B552" s="108">
        <v>810</v>
      </c>
      <c r="C552" s="109" t="s">
        <v>1476</v>
      </c>
      <c r="D552" s="109" t="s">
        <v>1477</v>
      </c>
    </row>
    <row r="553" spans="1:4" ht="12.75">
      <c r="A553" s="47">
        <f t="shared" si="8"/>
        <v>452</v>
      </c>
      <c r="B553" s="108">
        <v>168</v>
      </c>
      <c r="C553" s="109" t="s">
        <v>1481</v>
      </c>
      <c r="D553" s="109" t="s">
        <v>739</v>
      </c>
    </row>
    <row r="554" spans="1:4" ht="12.75">
      <c r="A554" s="47">
        <f>(A553)+1</f>
        <v>453</v>
      </c>
      <c r="B554" s="108">
        <v>673</v>
      </c>
      <c r="C554" s="109" t="s">
        <v>740</v>
      </c>
      <c r="D554" s="109" t="s">
        <v>741</v>
      </c>
    </row>
    <row r="555" spans="1:4" ht="12.75">
      <c r="A555" s="47">
        <f>(A554)+1</f>
        <v>454</v>
      </c>
      <c r="B555" s="108">
        <v>883</v>
      </c>
      <c r="C555" s="109" t="s">
        <v>742</v>
      </c>
      <c r="D555" s="109" t="s">
        <v>742</v>
      </c>
    </row>
    <row r="556" spans="1:4" ht="12.75">
      <c r="A556" s="47">
        <f>(A555)+1</f>
        <v>455</v>
      </c>
      <c r="B556" s="108">
        <v>730</v>
      </c>
      <c r="C556" s="109" t="s">
        <v>102</v>
      </c>
      <c r="D556" s="109" t="s">
        <v>103</v>
      </c>
    </row>
    <row r="557" spans="1:4" ht="12.75">
      <c r="A557" s="47">
        <f>(A556)+1</f>
        <v>456</v>
      </c>
      <c r="B557" s="108">
        <v>137</v>
      </c>
      <c r="C557" s="109" t="s">
        <v>743</v>
      </c>
      <c r="D557" s="109" t="s">
        <v>744</v>
      </c>
    </row>
    <row r="558" spans="2:4" ht="12.75">
      <c r="B558" s="108">
        <v>612</v>
      </c>
      <c r="C558" s="109" t="s">
        <v>507</v>
      </c>
      <c r="D558" s="109" t="s">
        <v>1046</v>
      </c>
    </row>
    <row r="559" spans="2:4" ht="12.75">
      <c r="B559" s="108">
        <v>34</v>
      </c>
      <c r="C559" s="109" t="s">
        <v>1482</v>
      </c>
      <c r="D559" s="109" t="s">
        <v>745</v>
      </c>
    </row>
    <row r="560" spans="2:4" ht="12.75">
      <c r="B560" s="108">
        <v>617</v>
      </c>
      <c r="C560" s="109" t="s">
        <v>1483</v>
      </c>
      <c r="D560" s="109" t="s">
        <v>1484</v>
      </c>
    </row>
    <row r="561" spans="2:4" ht="12.75">
      <c r="B561" s="108">
        <v>749</v>
      </c>
      <c r="C561" s="109" t="s">
        <v>1047</v>
      </c>
      <c r="D561" s="109" t="s">
        <v>1048</v>
      </c>
    </row>
    <row r="562" spans="2:4" ht="12.75">
      <c r="B562" s="108">
        <v>1114</v>
      </c>
      <c r="C562" s="109" t="s">
        <v>746</v>
      </c>
      <c r="D562" s="109" t="s">
        <v>747</v>
      </c>
    </row>
    <row r="563" spans="2:4" ht="12.75">
      <c r="B563" s="108">
        <v>139</v>
      </c>
      <c r="C563" s="109" t="s">
        <v>1485</v>
      </c>
      <c r="D563" s="109" t="s">
        <v>748</v>
      </c>
    </row>
    <row r="564" spans="2:4" ht="12.75">
      <c r="B564" s="108">
        <v>1089</v>
      </c>
      <c r="C564" s="109" t="s">
        <v>1197</v>
      </c>
      <c r="D564" s="109" t="s">
        <v>1198</v>
      </c>
    </row>
    <row r="565" spans="2:4" ht="12.75">
      <c r="B565" s="108">
        <v>201</v>
      </c>
      <c r="C565" s="109" t="s">
        <v>1486</v>
      </c>
      <c r="D565" s="109" t="s">
        <v>749</v>
      </c>
    </row>
    <row r="566" spans="2:4" ht="12.75">
      <c r="B566" s="108">
        <v>844</v>
      </c>
      <c r="C566" s="109" t="s">
        <v>589</v>
      </c>
      <c r="D566" s="109" t="s">
        <v>590</v>
      </c>
    </row>
    <row r="567" spans="2:4" ht="12.75">
      <c r="B567" s="108">
        <v>811</v>
      </c>
      <c r="C567" s="109" t="s">
        <v>494</v>
      </c>
      <c r="D567" s="109" t="s">
        <v>495</v>
      </c>
    </row>
    <row r="568" spans="2:4" ht="12.75">
      <c r="B568" s="108">
        <v>1023</v>
      </c>
      <c r="C568" s="109" t="s">
        <v>750</v>
      </c>
      <c r="D568" s="109" t="s">
        <v>750</v>
      </c>
    </row>
    <row r="569" spans="2:4" ht="12.75">
      <c r="B569" s="108">
        <v>472</v>
      </c>
      <c r="C569" s="109" t="s">
        <v>751</v>
      </c>
      <c r="D569" s="109" t="s">
        <v>752</v>
      </c>
    </row>
    <row r="570" spans="2:4" ht="12.75">
      <c r="B570" s="108">
        <v>402</v>
      </c>
      <c r="C570" s="109" t="s">
        <v>1568</v>
      </c>
      <c r="D570" s="109" t="s">
        <v>753</v>
      </c>
    </row>
    <row r="571" spans="2:4" ht="12.75">
      <c r="B571" s="108">
        <v>113</v>
      </c>
      <c r="C571" s="109" t="s">
        <v>1479</v>
      </c>
      <c r="D571" s="109" t="s">
        <v>1480</v>
      </c>
    </row>
    <row r="572" spans="2:4" ht="12.75">
      <c r="B572" s="108">
        <v>1090</v>
      </c>
      <c r="C572" s="109" t="s">
        <v>1271</v>
      </c>
      <c r="D572" s="109" t="s">
        <v>1272</v>
      </c>
    </row>
    <row r="573" spans="2:4" ht="12.75">
      <c r="B573" s="108">
        <v>861</v>
      </c>
      <c r="C573" s="109" t="s">
        <v>1349</v>
      </c>
      <c r="D573" s="109" t="s">
        <v>1350</v>
      </c>
    </row>
    <row r="574" spans="2:4" ht="12.75">
      <c r="B574" s="108">
        <v>494</v>
      </c>
      <c r="C574" s="109" t="s">
        <v>754</v>
      </c>
      <c r="D574" s="109" t="s">
        <v>755</v>
      </c>
    </row>
    <row r="575" spans="2:4" ht="12.75">
      <c r="B575" s="108">
        <v>1038</v>
      </c>
      <c r="C575" s="109" t="s">
        <v>756</v>
      </c>
      <c r="D575" s="109" t="s">
        <v>756</v>
      </c>
    </row>
    <row r="576" spans="2:4" ht="12.75">
      <c r="B576" s="108">
        <v>204</v>
      </c>
      <c r="C576" s="109" t="s">
        <v>496</v>
      </c>
      <c r="D576" s="109" t="s">
        <v>757</v>
      </c>
    </row>
    <row r="577" spans="2:4" ht="12.75">
      <c r="B577" s="108">
        <v>862</v>
      </c>
      <c r="C577" s="109" t="s">
        <v>1351</v>
      </c>
      <c r="D577" s="109" t="s">
        <v>1352</v>
      </c>
    </row>
    <row r="578" spans="2:4" ht="12.75">
      <c r="B578" s="108">
        <v>573</v>
      </c>
      <c r="C578" s="109" t="s">
        <v>497</v>
      </c>
      <c r="D578" s="109" t="s">
        <v>758</v>
      </c>
    </row>
    <row r="579" spans="2:4" ht="12.75">
      <c r="B579" s="108">
        <v>1014</v>
      </c>
      <c r="C579" s="109" t="s">
        <v>759</v>
      </c>
      <c r="D579" s="109" t="s">
        <v>759</v>
      </c>
    </row>
    <row r="580" spans="2:4" ht="12.75">
      <c r="B580" s="108">
        <v>769</v>
      </c>
      <c r="C580" s="109" t="s">
        <v>498</v>
      </c>
      <c r="D580" s="109" t="s">
        <v>499</v>
      </c>
    </row>
    <row r="581" spans="2:4" ht="12.75">
      <c r="B581" s="108">
        <v>674</v>
      </c>
      <c r="C581" s="109" t="s">
        <v>4</v>
      </c>
      <c r="D581" s="109" t="s">
        <v>5</v>
      </c>
    </row>
    <row r="582" spans="2:4" ht="12.75">
      <c r="B582" s="108">
        <v>770</v>
      </c>
      <c r="C582" s="109" t="s">
        <v>500</v>
      </c>
      <c r="D582" s="109" t="s">
        <v>501</v>
      </c>
    </row>
    <row r="583" spans="2:4" ht="12.75">
      <c r="B583" s="108">
        <v>863</v>
      </c>
      <c r="C583" s="109" t="s">
        <v>1353</v>
      </c>
      <c r="D583" s="109" t="s">
        <v>1354</v>
      </c>
    </row>
    <row r="584" spans="2:4" ht="12.75">
      <c r="B584" s="108">
        <v>812</v>
      </c>
      <c r="C584" s="109" t="s">
        <v>508</v>
      </c>
      <c r="D584" s="109" t="s">
        <v>509</v>
      </c>
    </row>
    <row r="585" spans="2:4" ht="12.75">
      <c r="B585" s="108">
        <v>531</v>
      </c>
      <c r="C585" s="109" t="s">
        <v>502</v>
      </c>
      <c r="D585" s="109" t="s">
        <v>760</v>
      </c>
    </row>
    <row r="586" spans="2:4" ht="12.75">
      <c r="B586" s="108">
        <v>683</v>
      </c>
      <c r="C586" s="109" t="s">
        <v>263</v>
      </c>
      <c r="D586" s="109" t="s">
        <v>264</v>
      </c>
    </row>
    <row r="587" spans="2:4" ht="12.75">
      <c r="B587" s="108">
        <v>747</v>
      </c>
      <c r="C587" s="109" t="s">
        <v>1119</v>
      </c>
      <c r="D587" s="109" t="s">
        <v>1120</v>
      </c>
    </row>
    <row r="588" spans="2:4" ht="12.75">
      <c r="B588" s="108">
        <v>771</v>
      </c>
      <c r="C588" s="109" t="s">
        <v>503</v>
      </c>
      <c r="D588" s="109" t="s">
        <v>504</v>
      </c>
    </row>
    <row r="589" spans="2:4" ht="12.75">
      <c r="B589" s="108">
        <v>1039</v>
      </c>
      <c r="C589" s="109" t="s">
        <v>761</v>
      </c>
      <c r="D589" s="109" t="s">
        <v>761</v>
      </c>
    </row>
    <row r="590" spans="2:4" ht="12.75">
      <c r="B590" s="108">
        <v>1012</v>
      </c>
      <c r="C590" s="109" t="s">
        <v>762</v>
      </c>
      <c r="D590" s="109" t="s">
        <v>762</v>
      </c>
    </row>
    <row r="591" spans="2:4" ht="12.75">
      <c r="B591" s="108">
        <v>800</v>
      </c>
      <c r="C591" s="109" t="s">
        <v>1526</v>
      </c>
      <c r="D591" s="109" t="s">
        <v>1527</v>
      </c>
    </row>
    <row r="592" spans="2:4" ht="12.75">
      <c r="B592" s="108">
        <v>1048</v>
      </c>
      <c r="C592" s="109" t="s">
        <v>763</v>
      </c>
      <c r="D592" s="109" t="s">
        <v>763</v>
      </c>
    </row>
    <row r="593" spans="2:4" ht="12.75">
      <c r="B593" s="108">
        <v>548</v>
      </c>
      <c r="C593" s="109" t="s">
        <v>1355</v>
      </c>
      <c r="D593" s="109" t="s">
        <v>1356</v>
      </c>
    </row>
    <row r="594" spans="2:4" ht="12.75">
      <c r="B594" s="108">
        <v>801</v>
      </c>
      <c r="C594" s="109" t="s">
        <v>1528</v>
      </c>
      <c r="D594" s="109" t="s">
        <v>1529</v>
      </c>
    </row>
    <row r="595" spans="2:4" ht="12.75">
      <c r="B595" s="108">
        <v>675</v>
      </c>
      <c r="C595" s="109" t="s">
        <v>265</v>
      </c>
      <c r="D595" s="109" t="s">
        <v>266</v>
      </c>
    </row>
    <row r="596" spans="2:4" ht="12.75">
      <c r="B596" s="108">
        <v>1049</v>
      </c>
      <c r="C596" s="109" t="s">
        <v>764</v>
      </c>
      <c r="D596" s="109" t="s">
        <v>764</v>
      </c>
    </row>
    <row r="597" spans="2:4" ht="12.75">
      <c r="B597" s="108">
        <v>1101</v>
      </c>
      <c r="C597" s="109" t="s">
        <v>179</v>
      </c>
      <c r="D597" s="109" t="s">
        <v>179</v>
      </c>
    </row>
    <row r="598" spans="2:4" ht="12.75">
      <c r="B598" s="108">
        <v>802</v>
      </c>
      <c r="C598" s="109" t="s">
        <v>1530</v>
      </c>
      <c r="D598" s="109" t="s">
        <v>1531</v>
      </c>
    </row>
    <row r="599" spans="2:4" ht="12.75">
      <c r="B599" s="108">
        <v>845</v>
      </c>
      <c r="C599" s="109" t="s">
        <v>765</v>
      </c>
      <c r="D599" s="109" t="s">
        <v>591</v>
      </c>
    </row>
    <row r="600" spans="2:4" ht="12.75">
      <c r="B600" s="108">
        <v>731</v>
      </c>
      <c r="C600" s="109" t="s">
        <v>104</v>
      </c>
      <c r="D600" s="109" t="s">
        <v>105</v>
      </c>
    </row>
    <row r="601" spans="2:4" ht="12.75">
      <c r="B601" s="108">
        <v>396</v>
      </c>
      <c r="C601" s="109" t="s">
        <v>766</v>
      </c>
      <c r="D601" s="109" t="s">
        <v>767</v>
      </c>
    </row>
    <row r="602" spans="2:4" ht="12.75">
      <c r="B602" s="108">
        <v>581</v>
      </c>
      <c r="C602" s="109" t="s">
        <v>768</v>
      </c>
      <c r="D602" s="109" t="s">
        <v>769</v>
      </c>
    </row>
    <row r="603" spans="2:4" ht="12.75">
      <c r="B603" s="108">
        <v>744</v>
      </c>
      <c r="C603" s="109" t="s">
        <v>916</v>
      </c>
      <c r="D603" s="109" t="s">
        <v>917</v>
      </c>
    </row>
    <row r="604" spans="2:4" ht="12.75">
      <c r="B604" s="108">
        <v>598</v>
      </c>
      <c r="C604" s="109" t="s">
        <v>1000</v>
      </c>
      <c r="D604" s="109" t="s">
        <v>1001</v>
      </c>
    </row>
    <row r="605" spans="2:4" ht="12.75">
      <c r="B605" s="108">
        <v>732</v>
      </c>
      <c r="C605" s="109" t="s">
        <v>106</v>
      </c>
      <c r="D605" s="109" t="s">
        <v>107</v>
      </c>
    </row>
    <row r="606" spans="2:4" ht="12.75">
      <c r="B606" s="108">
        <v>846</v>
      </c>
      <c r="C606" s="109" t="s">
        <v>592</v>
      </c>
      <c r="D606" s="109" t="s">
        <v>593</v>
      </c>
    </row>
    <row r="607" spans="2:4" ht="12.75">
      <c r="B607" s="108">
        <v>498</v>
      </c>
      <c r="C607" s="109" t="s">
        <v>594</v>
      </c>
      <c r="D607" s="109" t="s">
        <v>595</v>
      </c>
    </row>
    <row r="608" spans="2:4" ht="12.75">
      <c r="B608" s="108">
        <v>884</v>
      </c>
      <c r="C608" s="109" t="s">
        <v>770</v>
      </c>
      <c r="D608" s="109" t="s">
        <v>770</v>
      </c>
    </row>
    <row r="609" spans="2:4" ht="12.75">
      <c r="B609" s="108">
        <v>1091</v>
      </c>
      <c r="C609" s="109" t="s">
        <v>1199</v>
      </c>
      <c r="D609" s="109" t="s">
        <v>1200</v>
      </c>
    </row>
    <row r="610" spans="2:4" ht="12.75">
      <c r="B610" s="108">
        <v>773</v>
      </c>
      <c r="C610" s="109" t="s">
        <v>603</v>
      </c>
      <c r="D610" s="109" t="s">
        <v>1533</v>
      </c>
    </row>
    <row r="611" spans="2:4" ht="12.75">
      <c r="B611" s="108">
        <v>1109</v>
      </c>
      <c r="C611" s="109" t="s">
        <v>1012</v>
      </c>
      <c r="D611" s="109" t="s">
        <v>771</v>
      </c>
    </row>
    <row r="612" spans="2:4" ht="12.75">
      <c r="B612" s="108">
        <v>900</v>
      </c>
      <c r="C612" s="109" t="s">
        <v>772</v>
      </c>
      <c r="D612" s="109" t="s">
        <v>772</v>
      </c>
    </row>
    <row r="613" spans="2:4" ht="12.75">
      <c r="B613" s="108">
        <v>849</v>
      </c>
      <c r="C613" s="109" t="s">
        <v>1002</v>
      </c>
      <c r="D613" s="109" t="s">
        <v>1003</v>
      </c>
    </row>
    <row r="614" spans="2:4" ht="12.75">
      <c r="B614" s="108">
        <v>774</v>
      </c>
      <c r="C614" s="109" t="s">
        <v>1534</v>
      </c>
      <c r="D614" s="109" t="s">
        <v>1535</v>
      </c>
    </row>
    <row r="615" spans="2:4" ht="12.75">
      <c r="B615" s="108">
        <v>614</v>
      </c>
      <c r="C615" s="109" t="s">
        <v>1536</v>
      </c>
      <c r="D615" s="109" t="s">
        <v>1537</v>
      </c>
    </row>
    <row r="616" spans="2:4" ht="12.75">
      <c r="B616" s="108">
        <v>901</v>
      </c>
      <c r="C616" s="109" t="s">
        <v>773</v>
      </c>
      <c r="D616" s="109" t="s">
        <v>773</v>
      </c>
    </row>
    <row r="617" spans="2:4" ht="12.75">
      <c r="B617" s="108">
        <v>826</v>
      </c>
      <c r="C617" s="109" t="s">
        <v>774</v>
      </c>
      <c r="D617" s="109" t="s">
        <v>596</v>
      </c>
    </row>
    <row r="618" spans="2:4" ht="12.75">
      <c r="B618" s="108">
        <v>775</v>
      </c>
      <c r="C618" s="109" t="s">
        <v>1538</v>
      </c>
      <c r="D618" s="109" t="s">
        <v>1539</v>
      </c>
    </row>
    <row r="619" spans="2:4" ht="12.75">
      <c r="B619" s="108">
        <v>70</v>
      </c>
      <c r="C619" s="109" t="s">
        <v>1540</v>
      </c>
      <c r="D619" s="109" t="s">
        <v>775</v>
      </c>
    </row>
    <row r="620" spans="2:4" ht="12.75">
      <c r="B620" s="108">
        <v>1092</v>
      </c>
      <c r="C620" s="109" t="s">
        <v>776</v>
      </c>
      <c r="D620" s="109" t="s">
        <v>1201</v>
      </c>
    </row>
    <row r="621" spans="2:4" ht="12.75">
      <c r="B621" s="108">
        <v>625</v>
      </c>
      <c r="C621" s="109" t="s">
        <v>1541</v>
      </c>
      <c r="D621" s="109" t="s">
        <v>1542</v>
      </c>
    </row>
    <row r="622" spans="2:4" ht="12.75">
      <c r="B622" s="108">
        <v>654</v>
      </c>
      <c r="C622" s="109" t="s">
        <v>777</v>
      </c>
      <c r="D622" s="109" t="s">
        <v>267</v>
      </c>
    </row>
    <row r="623" spans="2:4" ht="12.75">
      <c r="B623" s="108">
        <v>217</v>
      </c>
      <c r="C623" s="109" t="s">
        <v>1543</v>
      </c>
      <c r="D623" s="109" t="s">
        <v>778</v>
      </c>
    </row>
    <row r="624" spans="2:4" ht="12.75">
      <c r="B624" s="108">
        <v>1050</v>
      </c>
      <c r="C624" s="109" t="s">
        <v>779</v>
      </c>
      <c r="D624" s="109" t="s">
        <v>779</v>
      </c>
    </row>
    <row r="625" spans="2:4" ht="12.75">
      <c r="B625" s="108">
        <v>803</v>
      </c>
      <c r="C625" s="109" t="s">
        <v>1544</v>
      </c>
      <c r="D625" s="109" t="s">
        <v>1545</v>
      </c>
    </row>
    <row r="626" spans="2:4" ht="12.75">
      <c r="B626" s="108">
        <v>1112</v>
      </c>
      <c r="C626" s="109" t="s">
        <v>780</v>
      </c>
      <c r="D626" s="109" t="s">
        <v>1013</v>
      </c>
    </row>
    <row r="627" spans="2:4" ht="12.75">
      <c r="B627" s="108">
        <v>745</v>
      </c>
      <c r="C627" s="109" t="s">
        <v>918</v>
      </c>
      <c r="D627" s="109" t="s">
        <v>919</v>
      </c>
    </row>
    <row r="628" spans="2:4" ht="12.75">
      <c r="B628" s="108">
        <v>401</v>
      </c>
      <c r="C628" s="109" t="s">
        <v>781</v>
      </c>
      <c r="D628" s="109" t="s">
        <v>782</v>
      </c>
    </row>
    <row r="629" spans="2:4" ht="12.75">
      <c r="B629" s="108">
        <v>776</v>
      </c>
      <c r="C629" s="109" t="s">
        <v>1546</v>
      </c>
      <c r="D629" s="109" t="s">
        <v>1547</v>
      </c>
    </row>
    <row r="630" spans="2:4" ht="12.75">
      <c r="B630" s="108">
        <v>864</v>
      </c>
      <c r="C630" s="109" t="s">
        <v>1357</v>
      </c>
      <c r="D630" s="109" t="s">
        <v>1358</v>
      </c>
    </row>
  </sheetData>
  <sheetProtection/>
  <mergeCells count="1">
    <mergeCell ref="F5:J6"/>
  </mergeCells>
  <printOptions/>
  <pageMargins left="0.75" right="0.75" top="1" bottom="1"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O685"/>
  <sheetViews>
    <sheetView zoomScalePageLayoutView="0" workbookViewId="0" topLeftCell="A1">
      <selection activeCell="A1" sqref="A1:C1"/>
    </sheetView>
  </sheetViews>
  <sheetFormatPr defaultColWidth="9.140625" defaultRowHeight="12.75"/>
  <cols>
    <col min="1" max="1" width="17.7109375" style="1" customWidth="1"/>
    <col min="2" max="2" width="88.28125" style="1" customWidth="1"/>
    <col min="3" max="3" width="15.140625" style="1" customWidth="1"/>
    <col min="4" max="4" width="7.421875" style="2" bestFit="1" customWidth="1"/>
    <col min="5" max="5" width="80.421875" style="2" customWidth="1"/>
    <col min="6" max="6" width="12.7109375" style="0" customWidth="1"/>
    <col min="7" max="7" width="51.8515625" style="0" customWidth="1"/>
    <col min="8" max="8" width="12.140625" style="0" bestFit="1" customWidth="1"/>
    <col min="9" max="9" width="90.28125" style="0" bestFit="1" customWidth="1"/>
    <col min="10" max="10" width="19.421875" style="0" customWidth="1"/>
    <col min="11" max="11" width="43.8515625" style="0" customWidth="1"/>
    <col min="12" max="12" width="10.8515625" style="0" bestFit="1" customWidth="1"/>
    <col min="13" max="13" width="43.7109375" style="0" bestFit="1" customWidth="1"/>
    <col min="14" max="14" width="11.421875" style="0" customWidth="1"/>
    <col min="15" max="15" width="36.00390625" style="0" bestFit="1" customWidth="1"/>
    <col min="16" max="16" width="11.57421875" style="1" bestFit="1" customWidth="1"/>
    <col min="17" max="17" width="30.7109375" style="1" bestFit="1" customWidth="1"/>
    <col min="18" max="24" width="9.140625" style="1" customWidth="1"/>
    <col min="25" max="25" width="16.57421875" style="1" bestFit="1" customWidth="1"/>
    <col min="26" max="26" width="25.8515625" style="1" bestFit="1" customWidth="1"/>
    <col min="27" max="27" width="19.00390625" style="1" bestFit="1" customWidth="1"/>
    <col min="28" max="41" width="9.140625" style="1" customWidth="1"/>
  </cols>
  <sheetData>
    <row r="1" spans="1:41" s="7" customFormat="1" ht="12.75">
      <c r="A1" s="123" t="s">
        <v>1569</v>
      </c>
      <c r="B1" s="124"/>
      <c r="C1" s="125"/>
      <c r="D1" s="121" t="s">
        <v>2036</v>
      </c>
      <c r="E1" s="122"/>
      <c r="F1" s="123" t="s">
        <v>66</v>
      </c>
      <c r="G1" s="125"/>
      <c r="H1" s="123" t="s">
        <v>11</v>
      </c>
      <c r="I1" s="125"/>
      <c r="J1" s="126" t="s">
        <v>14</v>
      </c>
      <c r="K1" s="127"/>
      <c r="L1" s="126" t="s">
        <v>15</v>
      </c>
      <c r="M1" s="127"/>
      <c r="N1" s="120" t="s">
        <v>89</v>
      </c>
      <c r="O1" s="123"/>
      <c r="P1" s="120" t="s">
        <v>1299</v>
      </c>
      <c r="Q1" s="120"/>
      <c r="R1" s="5"/>
      <c r="S1" s="5"/>
      <c r="T1" s="5"/>
      <c r="U1" s="5"/>
      <c r="V1" s="5"/>
      <c r="W1" s="5"/>
      <c r="X1" s="5"/>
      <c r="Y1" s="5" t="s">
        <v>1609</v>
      </c>
      <c r="Z1" s="5" t="s">
        <v>828</v>
      </c>
      <c r="AA1" s="5" t="s">
        <v>829</v>
      </c>
      <c r="AB1" s="5"/>
      <c r="AC1" s="5"/>
      <c r="AD1" s="5"/>
      <c r="AE1" s="5"/>
      <c r="AF1" s="5"/>
      <c r="AG1" s="5"/>
      <c r="AH1" s="5"/>
      <c r="AI1" s="5"/>
      <c r="AJ1" s="5"/>
      <c r="AK1" s="5"/>
      <c r="AL1" s="5"/>
      <c r="AM1" s="5"/>
      <c r="AN1" s="5"/>
      <c r="AO1" s="5"/>
    </row>
    <row r="2" spans="1:41" s="4" customFormat="1" ht="12.75">
      <c r="A2" s="82" t="s">
        <v>1432</v>
      </c>
      <c r="B2" s="82" t="s">
        <v>1433</v>
      </c>
      <c r="C2" s="92" t="s">
        <v>1434</v>
      </c>
      <c r="D2" s="95" t="s">
        <v>2037</v>
      </c>
      <c r="E2" s="95" t="s">
        <v>964</v>
      </c>
      <c r="F2" s="93" t="s">
        <v>13</v>
      </c>
      <c r="G2" s="70" t="s">
        <v>67</v>
      </c>
      <c r="H2" s="70" t="s">
        <v>13</v>
      </c>
      <c r="I2" s="70" t="s">
        <v>68</v>
      </c>
      <c r="J2" s="79" t="s">
        <v>13</v>
      </c>
      <c r="K2" s="80" t="s">
        <v>12</v>
      </c>
      <c r="L2" s="80" t="s">
        <v>13</v>
      </c>
      <c r="M2" s="98" t="s">
        <v>86</v>
      </c>
      <c r="N2" s="81" t="s">
        <v>13</v>
      </c>
      <c r="O2" s="99" t="s">
        <v>1231</v>
      </c>
      <c r="P2" s="81" t="s">
        <v>13</v>
      </c>
      <c r="Q2" s="98" t="s">
        <v>1300</v>
      </c>
      <c r="R2" s="6"/>
      <c r="S2" s="6"/>
      <c r="T2" s="6"/>
      <c r="U2" s="6"/>
      <c r="V2" s="6"/>
      <c r="W2" s="6"/>
      <c r="X2" s="6"/>
      <c r="Y2" s="6" t="s">
        <v>1567</v>
      </c>
      <c r="Z2" s="6" t="s">
        <v>2028</v>
      </c>
      <c r="AA2" s="6" t="s">
        <v>2032</v>
      </c>
      <c r="AB2" s="6"/>
      <c r="AC2" s="6"/>
      <c r="AD2" s="6"/>
      <c r="AE2" s="6"/>
      <c r="AF2" s="6"/>
      <c r="AG2" s="6"/>
      <c r="AH2" s="6"/>
      <c r="AI2" s="6"/>
      <c r="AJ2" s="6"/>
      <c r="AK2" s="6"/>
      <c r="AL2" s="6"/>
      <c r="AM2" s="6"/>
      <c r="AN2" s="6"/>
      <c r="AO2" s="6"/>
    </row>
    <row r="3" spans="1:27" ht="12.75">
      <c r="A3" s="91" t="s">
        <v>607</v>
      </c>
      <c r="B3" s="91" t="s">
        <v>608</v>
      </c>
      <c r="C3" s="101">
        <v>40667</v>
      </c>
      <c r="D3" s="95" t="s">
        <v>2037</v>
      </c>
      <c r="E3" s="95" t="s">
        <v>957</v>
      </c>
      <c r="F3" t="s">
        <v>270</v>
      </c>
      <c r="G3" t="s">
        <v>1006</v>
      </c>
      <c r="H3" t="s">
        <v>268</v>
      </c>
      <c r="I3" t="s">
        <v>1913</v>
      </c>
      <c r="J3" t="s">
        <v>1030</v>
      </c>
      <c r="K3" t="s">
        <v>6</v>
      </c>
      <c r="L3" t="s">
        <v>1946</v>
      </c>
      <c r="M3" t="s">
        <v>2098</v>
      </c>
      <c r="N3" t="s">
        <v>169</v>
      </c>
      <c r="O3" t="s">
        <v>216</v>
      </c>
      <c r="P3" s="100" t="s">
        <v>1279</v>
      </c>
      <c r="Q3" s="100" t="s">
        <v>1301</v>
      </c>
      <c r="Y3" s="1" t="s">
        <v>843</v>
      </c>
      <c r="Z3" s="1" t="s">
        <v>2029</v>
      </c>
      <c r="AA3" s="1" t="s">
        <v>2033</v>
      </c>
    </row>
    <row r="4" spans="1:27" ht="12.75">
      <c r="A4" s="91" t="s">
        <v>268</v>
      </c>
      <c r="B4" s="91" t="s">
        <v>269</v>
      </c>
      <c r="C4" s="101">
        <v>40482</v>
      </c>
      <c r="D4" s="95" t="s">
        <v>2037</v>
      </c>
      <c r="E4" s="95" t="s">
        <v>958</v>
      </c>
      <c r="F4" t="s">
        <v>270</v>
      </c>
      <c r="G4" t="s">
        <v>1005</v>
      </c>
      <c r="H4" t="s">
        <v>268</v>
      </c>
      <c r="I4" t="s">
        <v>231</v>
      </c>
      <c r="J4" t="s">
        <v>1030</v>
      </c>
      <c r="K4" t="s">
        <v>7</v>
      </c>
      <c r="L4" t="s">
        <v>1946</v>
      </c>
      <c r="M4" t="s">
        <v>2099</v>
      </c>
      <c r="N4" t="s">
        <v>169</v>
      </c>
      <c r="O4" t="s">
        <v>217</v>
      </c>
      <c r="P4" s="100" t="s">
        <v>1279</v>
      </c>
      <c r="Q4" s="100" t="s">
        <v>1302</v>
      </c>
      <c r="Z4" s="1" t="s">
        <v>2030</v>
      </c>
      <c r="AA4" s="26" t="s">
        <v>2034</v>
      </c>
    </row>
    <row r="5" spans="1:27" ht="12.75">
      <c r="A5" s="91" t="s">
        <v>108</v>
      </c>
      <c r="B5" s="91" t="s">
        <v>109</v>
      </c>
      <c r="C5" s="101">
        <v>40539</v>
      </c>
      <c r="D5" s="95" t="s">
        <v>2037</v>
      </c>
      <c r="E5" s="95" t="s">
        <v>959</v>
      </c>
      <c r="F5" s="84" t="s">
        <v>237</v>
      </c>
      <c r="G5" s="84" t="s">
        <v>1246</v>
      </c>
      <c r="H5" t="s">
        <v>268</v>
      </c>
      <c r="I5" t="s">
        <v>1914</v>
      </c>
      <c r="L5" t="s">
        <v>1946</v>
      </c>
      <c r="M5" t="s">
        <v>2100</v>
      </c>
      <c r="N5" t="s">
        <v>169</v>
      </c>
      <c r="O5" t="s">
        <v>218</v>
      </c>
      <c r="P5" s="100" t="s">
        <v>1279</v>
      </c>
      <c r="Q5" s="100" t="s">
        <v>1303</v>
      </c>
      <c r="Z5" s="1" t="s">
        <v>2031</v>
      </c>
      <c r="AA5" s="26" t="s">
        <v>2035</v>
      </c>
    </row>
    <row r="6" spans="1:27" ht="12.75">
      <c r="A6" s="91" t="s">
        <v>270</v>
      </c>
      <c r="B6" s="91" t="s">
        <v>271</v>
      </c>
      <c r="C6" s="101">
        <v>40305</v>
      </c>
      <c r="D6" s="95" t="s">
        <v>2037</v>
      </c>
      <c r="E6" s="95" t="s">
        <v>960</v>
      </c>
      <c r="F6" s="84" t="s">
        <v>237</v>
      </c>
      <c r="G6" s="84" t="s">
        <v>1245</v>
      </c>
      <c r="H6" t="s">
        <v>268</v>
      </c>
      <c r="I6" t="s">
        <v>1915</v>
      </c>
      <c r="L6" t="s">
        <v>1946</v>
      </c>
      <c r="M6" t="s">
        <v>2101</v>
      </c>
      <c r="N6" t="s">
        <v>169</v>
      </c>
      <c r="O6" t="s">
        <v>219</v>
      </c>
      <c r="P6" s="100" t="s">
        <v>1279</v>
      </c>
      <c r="Q6" s="100" t="s">
        <v>1304</v>
      </c>
      <c r="AA6" s="26" t="s">
        <v>1467</v>
      </c>
    </row>
    <row r="7" spans="1:17" ht="12.75">
      <c r="A7" s="91" t="s">
        <v>272</v>
      </c>
      <c r="B7" s="91" t="s">
        <v>1912</v>
      </c>
      <c r="C7" s="101">
        <v>40390</v>
      </c>
      <c r="D7" s="95" t="s">
        <v>2037</v>
      </c>
      <c r="E7" s="95" t="s">
        <v>961</v>
      </c>
      <c r="F7" s="84" t="s">
        <v>237</v>
      </c>
      <c r="G7" s="84" t="s">
        <v>1247</v>
      </c>
      <c r="H7" t="s">
        <v>268</v>
      </c>
      <c r="I7" t="s">
        <v>1916</v>
      </c>
      <c r="L7" t="s">
        <v>1946</v>
      </c>
      <c r="M7" t="s">
        <v>2102</v>
      </c>
      <c r="P7" s="100" t="s">
        <v>1279</v>
      </c>
      <c r="Q7" s="100" t="s">
        <v>1305</v>
      </c>
    </row>
    <row r="8" spans="1:17" ht="12.75">
      <c r="A8" s="91" t="s">
        <v>1279</v>
      </c>
      <c r="B8" s="91" t="s">
        <v>1280</v>
      </c>
      <c r="C8" s="101">
        <v>40663</v>
      </c>
      <c r="D8" s="95" t="s">
        <v>2037</v>
      </c>
      <c r="E8" s="95" t="s">
        <v>962</v>
      </c>
      <c r="F8" s="84" t="s">
        <v>237</v>
      </c>
      <c r="G8" s="84" t="s">
        <v>1242</v>
      </c>
      <c r="H8" t="s">
        <v>268</v>
      </c>
      <c r="I8" t="s">
        <v>1007</v>
      </c>
      <c r="L8" t="s">
        <v>1946</v>
      </c>
      <c r="M8" t="s">
        <v>2103</v>
      </c>
      <c r="P8" s="100" t="s">
        <v>1279</v>
      </c>
      <c r="Q8" s="100" t="s">
        <v>1306</v>
      </c>
    </row>
    <row r="9" spans="1:13" ht="12.75">
      <c r="A9" s="91" t="s">
        <v>1996</v>
      </c>
      <c r="B9" s="91" t="s">
        <v>923</v>
      </c>
      <c r="C9" s="101">
        <v>40663</v>
      </c>
      <c r="D9" s="95" t="s">
        <v>2037</v>
      </c>
      <c r="E9" s="95" t="s">
        <v>163</v>
      </c>
      <c r="F9" s="84" t="s">
        <v>237</v>
      </c>
      <c r="G9" s="84" t="s">
        <v>1238</v>
      </c>
      <c r="H9" t="s">
        <v>108</v>
      </c>
      <c r="I9" t="s">
        <v>1064</v>
      </c>
      <c r="L9" t="s">
        <v>1946</v>
      </c>
      <c r="M9" t="s">
        <v>2104</v>
      </c>
    </row>
    <row r="10" spans="1:13" ht="12.75">
      <c r="A10" s="91" t="s">
        <v>273</v>
      </c>
      <c r="B10" s="91" t="s">
        <v>274</v>
      </c>
      <c r="C10" s="101">
        <v>40482</v>
      </c>
      <c r="D10" s="95" t="s">
        <v>2037</v>
      </c>
      <c r="E10" s="95" t="s">
        <v>963</v>
      </c>
      <c r="F10" s="84" t="s">
        <v>237</v>
      </c>
      <c r="G10" s="84" t="s">
        <v>1240</v>
      </c>
      <c r="H10" t="s">
        <v>108</v>
      </c>
      <c r="I10" t="s">
        <v>1008</v>
      </c>
      <c r="L10" t="s">
        <v>1946</v>
      </c>
      <c r="M10" t="s">
        <v>2105</v>
      </c>
    </row>
    <row r="11" spans="1:13" ht="12.75">
      <c r="A11" s="91" t="s">
        <v>1470</v>
      </c>
      <c r="B11" s="91" t="s">
        <v>110</v>
      </c>
      <c r="C11" s="101">
        <v>40557</v>
      </c>
      <c r="D11" s="95" t="s">
        <v>2037</v>
      </c>
      <c r="E11" s="95" t="s">
        <v>164</v>
      </c>
      <c r="F11" s="84" t="s">
        <v>237</v>
      </c>
      <c r="G11" s="84" t="s">
        <v>1244</v>
      </c>
      <c r="H11" t="s">
        <v>108</v>
      </c>
      <c r="I11" t="s">
        <v>1071</v>
      </c>
      <c r="L11" t="s">
        <v>1946</v>
      </c>
      <c r="M11" t="s">
        <v>2106</v>
      </c>
    </row>
    <row r="12" spans="1:13" ht="12.75">
      <c r="A12" s="91" t="s">
        <v>237</v>
      </c>
      <c r="B12" s="91" t="s">
        <v>238</v>
      </c>
      <c r="C12" s="101">
        <v>40800</v>
      </c>
      <c r="D12" s="95" t="s">
        <v>2037</v>
      </c>
      <c r="E12" s="95" t="s">
        <v>1079</v>
      </c>
      <c r="F12" s="84" t="s">
        <v>237</v>
      </c>
      <c r="G12" s="84" t="s">
        <v>346</v>
      </c>
      <c r="H12" t="s">
        <v>108</v>
      </c>
      <c r="I12" t="s">
        <v>1977</v>
      </c>
      <c r="L12" t="s">
        <v>1946</v>
      </c>
      <c r="M12" t="s">
        <v>2107</v>
      </c>
    </row>
    <row r="13" spans="1:13" ht="12.75">
      <c r="A13" s="91" t="s">
        <v>831</v>
      </c>
      <c r="B13" s="91" t="s">
        <v>832</v>
      </c>
      <c r="C13" s="101">
        <v>40513</v>
      </c>
      <c r="D13" s="95" t="s">
        <v>2037</v>
      </c>
      <c r="E13" s="95" t="s">
        <v>1891</v>
      </c>
      <c r="F13" s="84" t="s">
        <v>237</v>
      </c>
      <c r="G13" s="84" t="s">
        <v>348</v>
      </c>
      <c r="H13" t="s">
        <v>108</v>
      </c>
      <c r="I13" t="s">
        <v>1062</v>
      </c>
      <c r="L13" t="s">
        <v>1946</v>
      </c>
      <c r="M13" t="s">
        <v>1228</v>
      </c>
    </row>
    <row r="14" spans="1:13" ht="25.5">
      <c r="A14" s="91" t="s">
        <v>135</v>
      </c>
      <c r="B14" s="91" t="s">
        <v>2077</v>
      </c>
      <c r="C14" s="101">
        <v>40618</v>
      </c>
      <c r="D14" s="95" t="s">
        <v>2037</v>
      </c>
      <c r="E14" s="95" t="s">
        <v>87</v>
      </c>
      <c r="F14" s="84" t="s">
        <v>237</v>
      </c>
      <c r="G14" s="84" t="s">
        <v>1241</v>
      </c>
      <c r="H14" t="s">
        <v>108</v>
      </c>
      <c r="I14" t="s">
        <v>1070</v>
      </c>
      <c r="L14" t="s">
        <v>1946</v>
      </c>
      <c r="M14" t="s">
        <v>1229</v>
      </c>
    </row>
    <row r="15" spans="1:13" ht="13.5" customHeight="1">
      <c r="A15" s="91" t="s">
        <v>1030</v>
      </c>
      <c r="B15" s="91" t="s">
        <v>134</v>
      </c>
      <c r="C15" s="101">
        <v>40633</v>
      </c>
      <c r="D15" s="95" t="s">
        <v>2037</v>
      </c>
      <c r="E15" s="95" t="s">
        <v>1080</v>
      </c>
      <c r="F15" s="84" t="s">
        <v>237</v>
      </c>
      <c r="G15" s="84" t="s">
        <v>1243</v>
      </c>
      <c r="H15" t="s">
        <v>108</v>
      </c>
      <c r="I15" t="s">
        <v>1061</v>
      </c>
      <c r="L15" t="s">
        <v>1946</v>
      </c>
      <c r="M15" t="s">
        <v>1230</v>
      </c>
    </row>
    <row r="16" spans="1:13" ht="12.75">
      <c r="A16" s="91" t="s">
        <v>1946</v>
      </c>
      <c r="B16" s="91" t="s">
        <v>1947</v>
      </c>
      <c r="C16" s="101">
        <v>40337</v>
      </c>
      <c r="D16" s="95" t="s">
        <v>2037</v>
      </c>
      <c r="E16" s="95" t="s">
        <v>1081</v>
      </c>
      <c r="F16" s="84" t="s">
        <v>237</v>
      </c>
      <c r="G16" s="84" t="s">
        <v>347</v>
      </c>
      <c r="H16" t="s">
        <v>108</v>
      </c>
      <c r="I16" t="s">
        <v>1063</v>
      </c>
      <c r="L16" t="s">
        <v>136</v>
      </c>
      <c r="M16" t="s">
        <v>16</v>
      </c>
    </row>
    <row r="17" spans="1:13" ht="12.75">
      <c r="A17" s="91" t="s">
        <v>1052</v>
      </c>
      <c r="B17" s="91" t="s">
        <v>1053</v>
      </c>
      <c r="C17" s="101">
        <v>40786</v>
      </c>
      <c r="D17" s="95" t="s">
        <v>2037</v>
      </c>
      <c r="E17" s="95" t="s">
        <v>1107</v>
      </c>
      <c r="F17" s="84" t="s">
        <v>237</v>
      </c>
      <c r="G17" s="84" t="s">
        <v>1239</v>
      </c>
      <c r="H17" t="s">
        <v>270</v>
      </c>
      <c r="I17" t="s">
        <v>1924</v>
      </c>
      <c r="L17" t="s">
        <v>136</v>
      </c>
      <c r="M17" t="s">
        <v>17</v>
      </c>
    </row>
    <row r="18" spans="1:13" ht="12.75">
      <c r="A18" s="91" t="s">
        <v>1551</v>
      </c>
      <c r="B18" s="91" t="s">
        <v>1552</v>
      </c>
      <c r="C18" s="101">
        <v>40816</v>
      </c>
      <c r="D18" s="95" t="s">
        <v>2037</v>
      </c>
      <c r="E18" s="95" t="s">
        <v>1082</v>
      </c>
      <c r="F18" t="s">
        <v>1052</v>
      </c>
      <c r="G18" t="s">
        <v>1232</v>
      </c>
      <c r="H18" t="s">
        <v>270</v>
      </c>
      <c r="I18" t="s">
        <v>1920</v>
      </c>
      <c r="L18" t="s">
        <v>136</v>
      </c>
      <c r="M18" t="s">
        <v>18</v>
      </c>
    </row>
    <row r="19" spans="1:13" ht="12.75">
      <c r="A19" s="91" t="s">
        <v>30</v>
      </c>
      <c r="B19" s="91" t="s">
        <v>1513</v>
      </c>
      <c r="C19" s="101">
        <v>40663</v>
      </c>
      <c r="D19" s="95" t="s">
        <v>2037</v>
      </c>
      <c r="E19" s="95" t="s">
        <v>1083</v>
      </c>
      <c r="F19" t="s">
        <v>1052</v>
      </c>
      <c r="G19" t="s">
        <v>1130</v>
      </c>
      <c r="H19" t="s">
        <v>270</v>
      </c>
      <c r="I19" t="s">
        <v>1922</v>
      </c>
      <c r="L19" t="s">
        <v>136</v>
      </c>
      <c r="M19" t="s">
        <v>19</v>
      </c>
    </row>
    <row r="20" spans="1:13" ht="12.75">
      <c r="A20" s="91" t="s">
        <v>609</v>
      </c>
      <c r="B20" s="91" t="s">
        <v>610</v>
      </c>
      <c r="C20" s="101">
        <v>41274</v>
      </c>
      <c r="D20" s="95" t="s">
        <v>2037</v>
      </c>
      <c r="E20" s="95" t="s">
        <v>165</v>
      </c>
      <c r="F20" t="s">
        <v>1052</v>
      </c>
      <c r="G20" t="s">
        <v>1233</v>
      </c>
      <c r="H20" t="s">
        <v>270</v>
      </c>
      <c r="I20" t="s">
        <v>1921</v>
      </c>
      <c r="L20" t="s">
        <v>136</v>
      </c>
      <c r="M20" t="s">
        <v>20</v>
      </c>
    </row>
    <row r="21" spans="1:13" ht="12.75">
      <c r="A21" s="91" t="s">
        <v>31</v>
      </c>
      <c r="B21" s="91" t="s">
        <v>32</v>
      </c>
      <c r="C21" s="101">
        <v>40999</v>
      </c>
      <c r="D21" s="95" t="s">
        <v>2037</v>
      </c>
      <c r="E21" s="95" t="s">
        <v>889</v>
      </c>
      <c r="F21" t="s">
        <v>1052</v>
      </c>
      <c r="G21" t="s">
        <v>1234</v>
      </c>
      <c r="H21" t="s">
        <v>270</v>
      </c>
      <c r="I21" t="s">
        <v>1918</v>
      </c>
      <c r="L21" t="s">
        <v>136</v>
      </c>
      <c r="M21" t="s">
        <v>21</v>
      </c>
    </row>
    <row r="22" spans="1:13" ht="12.75">
      <c r="A22" s="1" t="s">
        <v>169</v>
      </c>
      <c r="B22" s="1" t="s">
        <v>175</v>
      </c>
      <c r="D22" s="95" t="s">
        <v>2037</v>
      </c>
      <c r="E22" s="95" t="s">
        <v>890</v>
      </c>
      <c r="F22" t="s">
        <v>1052</v>
      </c>
      <c r="G22" t="s">
        <v>1235</v>
      </c>
      <c r="H22" t="s">
        <v>270</v>
      </c>
      <c r="I22" t="s">
        <v>1919</v>
      </c>
      <c r="L22" t="s">
        <v>136</v>
      </c>
      <c r="M22" t="s">
        <v>22</v>
      </c>
    </row>
    <row r="23" spans="1:13" ht="12.75">
      <c r="A23" s="91" t="s">
        <v>136</v>
      </c>
      <c r="B23" s="91" t="s">
        <v>1571</v>
      </c>
      <c r="C23" s="101">
        <v>40617</v>
      </c>
      <c r="D23" s="95" t="s">
        <v>2037</v>
      </c>
      <c r="E23" s="95" t="s">
        <v>891</v>
      </c>
      <c r="F23" t="s">
        <v>1052</v>
      </c>
      <c r="G23" t="s">
        <v>1236</v>
      </c>
      <c r="H23" t="s">
        <v>270</v>
      </c>
      <c r="I23" t="s">
        <v>1917</v>
      </c>
      <c r="L23" t="s">
        <v>136</v>
      </c>
      <c r="M23" t="s">
        <v>23</v>
      </c>
    </row>
    <row r="24" spans="1:13" ht="12.75">
      <c r="A24" s="114" t="s">
        <v>1363</v>
      </c>
      <c r="B24" s="114" t="s">
        <v>1364</v>
      </c>
      <c r="C24" s="101">
        <v>40999</v>
      </c>
      <c r="D24" s="95" t="s">
        <v>2037</v>
      </c>
      <c r="E24" s="95" t="s">
        <v>166</v>
      </c>
      <c r="F24" t="s">
        <v>1052</v>
      </c>
      <c r="G24" t="s">
        <v>1237</v>
      </c>
      <c r="H24" t="s">
        <v>270</v>
      </c>
      <c r="I24" t="s">
        <v>1923</v>
      </c>
      <c r="L24" t="s">
        <v>136</v>
      </c>
      <c r="M24" t="s">
        <v>24</v>
      </c>
    </row>
    <row r="25" spans="1:13" ht="12.75">
      <c r="A25" s="91" t="s">
        <v>1613</v>
      </c>
      <c r="B25" s="91" t="s">
        <v>1570</v>
      </c>
      <c r="C25" s="101">
        <v>40512</v>
      </c>
      <c r="D25" s="95" t="s">
        <v>2037</v>
      </c>
      <c r="E25" s="95" t="s">
        <v>1166</v>
      </c>
      <c r="L25" t="s">
        <v>136</v>
      </c>
      <c r="M25" t="s">
        <v>25</v>
      </c>
    </row>
    <row r="26" spans="1:13" ht="12.75">
      <c r="A26" s="113"/>
      <c r="B26" s="113"/>
      <c r="C26" s="115"/>
      <c r="D26" s="95" t="s">
        <v>2037</v>
      </c>
      <c r="E26" s="95" t="s">
        <v>965</v>
      </c>
      <c r="F26" t="s">
        <v>1052</v>
      </c>
      <c r="G26" t="s">
        <v>85</v>
      </c>
      <c r="H26" t="s">
        <v>270</v>
      </c>
      <c r="I26" t="s">
        <v>1065</v>
      </c>
      <c r="L26" t="s">
        <v>136</v>
      </c>
      <c r="M26" t="s">
        <v>2095</v>
      </c>
    </row>
    <row r="27" spans="1:13" ht="12.75">
      <c r="A27" s="113"/>
      <c r="B27" s="113"/>
      <c r="C27" s="115"/>
      <c r="D27" s="95" t="s">
        <v>2037</v>
      </c>
      <c r="E27" s="95" t="s">
        <v>1167</v>
      </c>
      <c r="F27" t="s">
        <v>1052</v>
      </c>
      <c r="G27" t="s">
        <v>1131</v>
      </c>
      <c r="H27" t="s">
        <v>1996</v>
      </c>
      <c r="I27" t="s">
        <v>926</v>
      </c>
      <c r="L27" t="s">
        <v>136</v>
      </c>
      <c r="M27" t="s">
        <v>2096</v>
      </c>
    </row>
    <row r="28" spans="4:13" ht="12.75">
      <c r="D28" s="95" t="s">
        <v>2037</v>
      </c>
      <c r="E28" s="95" t="s">
        <v>2108</v>
      </c>
      <c r="F28" t="s">
        <v>1052</v>
      </c>
      <c r="G28" t="s">
        <v>1132</v>
      </c>
      <c r="H28" t="s">
        <v>1996</v>
      </c>
      <c r="I28" t="s">
        <v>926</v>
      </c>
      <c r="L28" t="s">
        <v>136</v>
      </c>
      <c r="M28" t="s">
        <v>2097</v>
      </c>
    </row>
    <row r="29" spans="4:9" ht="12.75">
      <c r="D29" s="95" t="s">
        <v>2037</v>
      </c>
      <c r="E29" s="95" t="s">
        <v>2109</v>
      </c>
      <c r="F29" t="s">
        <v>1052</v>
      </c>
      <c r="G29" t="s">
        <v>1133</v>
      </c>
      <c r="H29" t="s">
        <v>1996</v>
      </c>
      <c r="I29" t="s">
        <v>928</v>
      </c>
    </row>
    <row r="30" spans="4:9" ht="12.75">
      <c r="D30" s="95" t="s">
        <v>2037</v>
      </c>
      <c r="E30" s="95" t="s">
        <v>2110</v>
      </c>
      <c r="F30" t="s">
        <v>1052</v>
      </c>
      <c r="G30" t="s">
        <v>1134</v>
      </c>
      <c r="H30" t="s">
        <v>1996</v>
      </c>
      <c r="I30" t="s">
        <v>928</v>
      </c>
    </row>
    <row r="31" spans="4:9" ht="12.75">
      <c r="D31" s="95" t="s">
        <v>2037</v>
      </c>
      <c r="E31" s="95" t="s">
        <v>2111</v>
      </c>
      <c r="F31" t="s">
        <v>1052</v>
      </c>
      <c r="G31" t="s">
        <v>59</v>
      </c>
      <c r="H31" t="s">
        <v>1996</v>
      </c>
      <c r="I31" t="s">
        <v>924</v>
      </c>
    </row>
    <row r="32" spans="4:9" ht="12.75">
      <c r="D32" s="96" t="s">
        <v>1466</v>
      </c>
      <c r="E32" s="96" t="s">
        <v>1096</v>
      </c>
      <c r="F32" t="s">
        <v>1052</v>
      </c>
      <c r="G32" t="s">
        <v>60</v>
      </c>
      <c r="H32" t="s">
        <v>1996</v>
      </c>
      <c r="I32" t="s">
        <v>924</v>
      </c>
    </row>
    <row r="33" spans="4:9" ht="12.75">
      <c r="D33" s="96" t="s">
        <v>1466</v>
      </c>
      <c r="E33" s="96" t="s">
        <v>1097</v>
      </c>
      <c r="F33" t="s">
        <v>1052</v>
      </c>
      <c r="G33" t="s">
        <v>61</v>
      </c>
      <c r="H33" t="s">
        <v>1996</v>
      </c>
      <c r="I33" t="s">
        <v>927</v>
      </c>
    </row>
    <row r="34" spans="4:9" ht="12.75">
      <c r="D34" s="96" t="s">
        <v>1466</v>
      </c>
      <c r="E34" s="96" t="s">
        <v>1098</v>
      </c>
      <c r="F34" t="s">
        <v>1052</v>
      </c>
      <c r="G34" t="s">
        <v>62</v>
      </c>
      <c r="H34" t="s">
        <v>1996</v>
      </c>
      <c r="I34" t="s">
        <v>927</v>
      </c>
    </row>
    <row r="35" spans="4:9" ht="12.75">
      <c r="D35" s="96" t="s">
        <v>1466</v>
      </c>
      <c r="E35" s="96" t="s">
        <v>1099</v>
      </c>
      <c r="F35" t="s">
        <v>1052</v>
      </c>
      <c r="G35" t="s">
        <v>63</v>
      </c>
      <c r="H35" t="s">
        <v>1996</v>
      </c>
      <c r="I35" t="s">
        <v>977</v>
      </c>
    </row>
    <row r="36" spans="4:9" ht="12.75">
      <c r="D36" s="96" t="s">
        <v>1466</v>
      </c>
      <c r="E36" s="96" t="s">
        <v>1100</v>
      </c>
      <c r="F36" t="s">
        <v>1052</v>
      </c>
      <c r="G36" t="s">
        <v>1984</v>
      </c>
      <c r="H36" t="s">
        <v>1996</v>
      </c>
      <c r="I36" t="s">
        <v>978</v>
      </c>
    </row>
    <row r="37" spans="4:9" ht="12.75">
      <c r="D37" s="96" t="s">
        <v>1466</v>
      </c>
      <c r="E37" s="96" t="s">
        <v>1101</v>
      </c>
      <c r="F37" t="s">
        <v>1052</v>
      </c>
      <c r="G37" t="s">
        <v>64</v>
      </c>
      <c r="H37" t="s">
        <v>1996</v>
      </c>
      <c r="I37" t="s">
        <v>257</v>
      </c>
    </row>
    <row r="38" spans="4:9" ht="12.75">
      <c r="D38" s="96" t="s">
        <v>1466</v>
      </c>
      <c r="E38" s="96" t="s">
        <v>1102</v>
      </c>
      <c r="F38" t="s">
        <v>1052</v>
      </c>
      <c r="G38" t="s">
        <v>65</v>
      </c>
      <c r="H38" t="s">
        <v>1996</v>
      </c>
      <c r="I38" t="s">
        <v>1067</v>
      </c>
    </row>
    <row r="39" spans="4:9" ht="12.75">
      <c r="D39" s="96" t="s">
        <v>1466</v>
      </c>
      <c r="E39" s="96" t="s">
        <v>1103</v>
      </c>
      <c r="F39" t="s">
        <v>1551</v>
      </c>
      <c r="G39" t="s">
        <v>1487</v>
      </c>
      <c r="H39" t="s">
        <v>1996</v>
      </c>
      <c r="I39" t="s">
        <v>1066</v>
      </c>
    </row>
    <row r="40" spans="4:9" ht="12.75">
      <c r="D40" s="96" t="s">
        <v>826</v>
      </c>
      <c r="E40" s="97" t="s">
        <v>1435</v>
      </c>
      <c r="F40" t="s">
        <v>1551</v>
      </c>
      <c r="G40" t="s">
        <v>1488</v>
      </c>
      <c r="H40" t="s">
        <v>1996</v>
      </c>
      <c r="I40" t="s">
        <v>976</v>
      </c>
    </row>
    <row r="41" spans="4:9" ht="12.75">
      <c r="D41" s="96" t="s">
        <v>826</v>
      </c>
      <c r="E41" s="97" t="s">
        <v>1572</v>
      </c>
      <c r="F41" t="s">
        <v>1551</v>
      </c>
      <c r="G41" t="s">
        <v>1130</v>
      </c>
      <c r="H41" t="s">
        <v>1996</v>
      </c>
      <c r="I41" t="s">
        <v>925</v>
      </c>
    </row>
    <row r="42" spans="4:9" ht="12.75">
      <c r="D42" s="96" t="s">
        <v>826</v>
      </c>
      <c r="E42" s="96" t="s">
        <v>827</v>
      </c>
      <c r="F42" t="s">
        <v>1551</v>
      </c>
      <c r="G42" t="s">
        <v>1489</v>
      </c>
      <c r="H42" t="s">
        <v>1996</v>
      </c>
      <c r="I42" t="s">
        <v>925</v>
      </c>
    </row>
    <row r="43" spans="4:9" ht="12.75">
      <c r="D43" s="97" t="s">
        <v>2038</v>
      </c>
      <c r="E43" s="97" t="s">
        <v>1614</v>
      </c>
      <c r="F43" t="s">
        <v>1551</v>
      </c>
      <c r="G43" t="s">
        <v>1490</v>
      </c>
      <c r="H43" t="s">
        <v>273</v>
      </c>
      <c r="I43" t="s">
        <v>1929</v>
      </c>
    </row>
    <row r="44" spans="4:9" ht="12.75">
      <c r="D44" s="97" t="s">
        <v>2038</v>
      </c>
      <c r="E44" s="97" t="s">
        <v>2112</v>
      </c>
      <c r="F44" t="s">
        <v>1551</v>
      </c>
      <c r="G44" t="s">
        <v>1491</v>
      </c>
      <c r="H44" t="s">
        <v>273</v>
      </c>
      <c r="I44" t="s">
        <v>1927</v>
      </c>
    </row>
    <row r="45" spans="4:9" ht="12.75">
      <c r="D45" s="97" t="s">
        <v>2038</v>
      </c>
      <c r="E45" s="97" t="s">
        <v>1615</v>
      </c>
      <c r="F45" t="s">
        <v>1551</v>
      </c>
      <c r="G45" t="s">
        <v>1492</v>
      </c>
      <c r="H45" t="s">
        <v>273</v>
      </c>
      <c r="I45" t="s">
        <v>1928</v>
      </c>
    </row>
    <row r="46" spans="1:41" s="9" customFormat="1" ht="12.75">
      <c r="A46" s="8"/>
      <c r="B46" s="8"/>
      <c r="C46" s="8"/>
      <c r="D46" s="97" t="s">
        <v>2038</v>
      </c>
      <c r="E46" s="97" t="s">
        <v>2113</v>
      </c>
      <c r="F46" t="s">
        <v>1551</v>
      </c>
      <c r="G46" t="s">
        <v>1493</v>
      </c>
      <c r="H46" t="s">
        <v>273</v>
      </c>
      <c r="I46" t="s">
        <v>1925</v>
      </c>
      <c r="J46"/>
      <c r="K46"/>
      <c r="L46"/>
      <c r="M46"/>
      <c r="N46"/>
      <c r="O46"/>
      <c r="P46" s="8"/>
      <c r="Q46" s="8"/>
      <c r="R46" s="8"/>
      <c r="S46" s="8"/>
      <c r="T46" s="8"/>
      <c r="U46" s="8"/>
      <c r="V46" s="8"/>
      <c r="W46" s="8"/>
      <c r="X46" s="8"/>
      <c r="Y46" s="8"/>
      <c r="Z46" s="8"/>
      <c r="AA46" s="8"/>
      <c r="AB46" s="8"/>
      <c r="AC46" s="8"/>
      <c r="AD46" s="8"/>
      <c r="AE46" s="8"/>
      <c r="AF46" s="8"/>
      <c r="AG46" s="8"/>
      <c r="AH46" s="8"/>
      <c r="AI46" s="8"/>
      <c r="AJ46" s="8"/>
      <c r="AK46" s="8"/>
      <c r="AL46" s="8"/>
      <c r="AM46" s="8"/>
      <c r="AN46" s="8"/>
      <c r="AO46" s="8"/>
    </row>
    <row r="47" spans="4:9" ht="12.75">
      <c r="D47" s="97" t="s">
        <v>2038</v>
      </c>
      <c r="E47" s="97" t="s">
        <v>1616</v>
      </c>
      <c r="F47" t="s">
        <v>1551</v>
      </c>
      <c r="G47" t="s">
        <v>1494</v>
      </c>
      <c r="H47" t="s">
        <v>273</v>
      </c>
      <c r="I47" t="s">
        <v>1926</v>
      </c>
    </row>
    <row r="48" spans="4:9" ht="12.75">
      <c r="D48" s="97" t="s">
        <v>2038</v>
      </c>
      <c r="E48" s="97" t="s">
        <v>2114</v>
      </c>
      <c r="F48" t="s">
        <v>1551</v>
      </c>
      <c r="G48" t="s">
        <v>1495</v>
      </c>
      <c r="H48" t="s">
        <v>273</v>
      </c>
      <c r="I48" t="s">
        <v>1020</v>
      </c>
    </row>
    <row r="49" spans="4:9" ht="12.75">
      <c r="D49" s="97" t="s">
        <v>2038</v>
      </c>
      <c r="E49" s="97" t="s">
        <v>2115</v>
      </c>
      <c r="F49" t="s">
        <v>1551</v>
      </c>
      <c r="G49" t="s">
        <v>1496</v>
      </c>
      <c r="H49" t="s">
        <v>273</v>
      </c>
      <c r="I49" t="s">
        <v>1019</v>
      </c>
    </row>
    <row r="50" spans="4:9" ht="12.75">
      <c r="D50" s="97" t="s">
        <v>2038</v>
      </c>
      <c r="E50" s="97" t="s">
        <v>2116</v>
      </c>
      <c r="F50" t="s">
        <v>1551</v>
      </c>
      <c r="G50" t="s">
        <v>1497</v>
      </c>
      <c r="H50" t="s">
        <v>273</v>
      </c>
      <c r="I50" t="s">
        <v>1930</v>
      </c>
    </row>
    <row r="51" spans="4:9" ht="12.75">
      <c r="D51" s="97" t="s">
        <v>2038</v>
      </c>
      <c r="E51" s="97" t="s">
        <v>1892</v>
      </c>
      <c r="F51" s="94" t="s">
        <v>1551</v>
      </c>
      <c r="G51" s="83" t="s">
        <v>1498</v>
      </c>
      <c r="H51" t="s">
        <v>273</v>
      </c>
      <c r="I51" t="s">
        <v>1935</v>
      </c>
    </row>
    <row r="52" spans="4:9" ht="12.75">
      <c r="D52" s="97" t="s">
        <v>2038</v>
      </c>
      <c r="E52" s="97" t="s">
        <v>167</v>
      </c>
      <c r="F52" s="94" t="s">
        <v>1551</v>
      </c>
      <c r="G52" s="83" t="s">
        <v>1499</v>
      </c>
      <c r="H52" t="s">
        <v>273</v>
      </c>
      <c r="I52" t="s">
        <v>1017</v>
      </c>
    </row>
    <row r="53" spans="4:9" ht="12.75">
      <c r="D53" s="97" t="s">
        <v>2038</v>
      </c>
      <c r="E53" s="97" t="s">
        <v>2117</v>
      </c>
      <c r="F53" s="94" t="s">
        <v>1551</v>
      </c>
      <c r="G53" s="83" t="s">
        <v>1500</v>
      </c>
      <c r="H53" t="s">
        <v>273</v>
      </c>
      <c r="I53" t="s">
        <v>1018</v>
      </c>
    </row>
    <row r="54" spans="4:9" ht="12.75">
      <c r="D54" s="97" t="s">
        <v>2038</v>
      </c>
      <c r="E54" s="97" t="s">
        <v>2118</v>
      </c>
      <c r="F54" s="94" t="s">
        <v>1551</v>
      </c>
      <c r="G54" s="83" t="s">
        <v>1131</v>
      </c>
      <c r="H54" t="s">
        <v>273</v>
      </c>
      <c r="I54" t="s">
        <v>1933</v>
      </c>
    </row>
    <row r="55" spans="4:9" ht="12.75">
      <c r="D55" s="97" t="s">
        <v>2038</v>
      </c>
      <c r="E55" s="97" t="s">
        <v>1893</v>
      </c>
      <c r="F55" s="94" t="s">
        <v>1551</v>
      </c>
      <c r="G55" s="83" t="s">
        <v>1501</v>
      </c>
      <c r="H55" t="s">
        <v>273</v>
      </c>
      <c r="I55" t="s">
        <v>1934</v>
      </c>
    </row>
    <row r="56" spans="4:9" ht="12.75">
      <c r="D56" s="97" t="s">
        <v>2038</v>
      </c>
      <c r="E56" s="97" t="s">
        <v>168</v>
      </c>
      <c r="F56" s="94" t="s">
        <v>1551</v>
      </c>
      <c r="G56" s="83" t="s">
        <v>1502</v>
      </c>
      <c r="H56" t="s">
        <v>273</v>
      </c>
      <c r="I56" t="s">
        <v>258</v>
      </c>
    </row>
    <row r="57" spans="4:9" ht="12.75">
      <c r="D57" s="97" t="s">
        <v>2038</v>
      </c>
      <c r="E57" s="97" t="s">
        <v>2127</v>
      </c>
      <c r="F57" s="94" t="s">
        <v>1551</v>
      </c>
      <c r="G57" s="83" t="s">
        <v>1503</v>
      </c>
      <c r="H57" t="s">
        <v>1470</v>
      </c>
      <c r="I57" t="s">
        <v>1023</v>
      </c>
    </row>
    <row r="58" spans="4:9" ht="12.75">
      <c r="D58" s="97" t="s">
        <v>2038</v>
      </c>
      <c r="E58" s="97" t="s">
        <v>1436</v>
      </c>
      <c r="F58" s="94" t="s">
        <v>1551</v>
      </c>
      <c r="G58" s="83" t="s">
        <v>1504</v>
      </c>
      <c r="H58" t="s">
        <v>1470</v>
      </c>
      <c r="I58" t="s">
        <v>259</v>
      </c>
    </row>
    <row r="59" spans="4:9" ht="12.75">
      <c r="D59" s="97" t="s">
        <v>2038</v>
      </c>
      <c r="E59" s="97" t="s">
        <v>1617</v>
      </c>
      <c r="F59" s="94" t="s">
        <v>1551</v>
      </c>
      <c r="G59" s="83" t="s">
        <v>1132</v>
      </c>
      <c r="H59" t="s">
        <v>1470</v>
      </c>
      <c r="I59" t="s">
        <v>1021</v>
      </c>
    </row>
    <row r="60" spans="4:9" ht="12.75">
      <c r="D60" s="97" t="s">
        <v>2038</v>
      </c>
      <c r="E60" s="97" t="s">
        <v>1440</v>
      </c>
      <c r="F60" s="94" t="s">
        <v>1551</v>
      </c>
      <c r="G60" s="83" t="s">
        <v>1505</v>
      </c>
      <c r="H60" t="s">
        <v>1470</v>
      </c>
      <c r="I60" t="s">
        <v>1022</v>
      </c>
    </row>
    <row r="61" spans="4:9" ht="12.75">
      <c r="D61" s="97" t="s">
        <v>2038</v>
      </c>
      <c r="E61" s="97" t="s">
        <v>204</v>
      </c>
      <c r="F61" s="94" t="s">
        <v>1551</v>
      </c>
      <c r="G61" s="83" t="s">
        <v>1133</v>
      </c>
      <c r="H61" t="s">
        <v>1470</v>
      </c>
      <c r="I61" t="s">
        <v>1024</v>
      </c>
    </row>
    <row r="62" spans="4:9" ht="12.75">
      <c r="D62" s="97" t="s">
        <v>2038</v>
      </c>
      <c r="E62" s="97" t="s">
        <v>205</v>
      </c>
      <c r="F62" s="94" t="s">
        <v>1551</v>
      </c>
      <c r="G62" s="83" t="s">
        <v>1506</v>
      </c>
      <c r="H62" s="84" t="s">
        <v>237</v>
      </c>
      <c r="I62" s="84" t="s">
        <v>1249</v>
      </c>
    </row>
    <row r="63" spans="4:9" ht="12.75">
      <c r="D63" s="97" t="s">
        <v>2038</v>
      </c>
      <c r="E63" s="97" t="s">
        <v>2119</v>
      </c>
      <c r="F63" s="94" t="s">
        <v>1551</v>
      </c>
      <c r="G63" s="83" t="s">
        <v>1984</v>
      </c>
      <c r="H63" s="84" t="s">
        <v>237</v>
      </c>
      <c r="I63" s="84" t="s">
        <v>1250</v>
      </c>
    </row>
    <row r="64" spans="4:9" ht="12.75">
      <c r="D64" s="97" t="s">
        <v>2038</v>
      </c>
      <c r="E64" s="97" t="s">
        <v>206</v>
      </c>
      <c r="F64" s="102" t="s">
        <v>30</v>
      </c>
      <c r="G64" s="103" t="s">
        <v>1969</v>
      </c>
      <c r="H64" s="84" t="s">
        <v>237</v>
      </c>
      <c r="I64" s="84" t="s">
        <v>1251</v>
      </c>
    </row>
    <row r="65" spans="4:9" ht="12.75">
      <c r="D65" s="97" t="s">
        <v>2038</v>
      </c>
      <c r="E65" s="97" t="s">
        <v>2120</v>
      </c>
      <c r="F65" s="102" t="s">
        <v>30</v>
      </c>
      <c r="G65" s="103" t="s">
        <v>73</v>
      </c>
      <c r="H65" s="84" t="s">
        <v>237</v>
      </c>
      <c r="I65" s="84" t="s">
        <v>1248</v>
      </c>
    </row>
    <row r="66" spans="4:9" ht="12.75">
      <c r="D66" s="97" t="s">
        <v>2038</v>
      </c>
      <c r="E66" s="97" t="s">
        <v>207</v>
      </c>
      <c r="F66" s="102" t="s">
        <v>30</v>
      </c>
      <c r="G66" s="103" t="s">
        <v>1970</v>
      </c>
      <c r="H66" s="84" t="s">
        <v>237</v>
      </c>
      <c r="I66" s="84" t="s">
        <v>1252</v>
      </c>
    </row>
    <row r="67" spans="4:9" ht="12.75">
      <c r="D67" s="97" t="s">
        <v>2038</v>
      </c>
      <c r="E67" s="97" t="s">
        <v>2121</v>
      </c>
      <c r="F67" s="102" t="s">
        <v>30</v>
      </c>
      <c r="G67" s="103" t="s">
        <v>1133</v>
      </c>
      <c r="H67" s="84" t="s">
        <v>237</v>
      </c>
      <c r="I67" s="84" t="s">
        <v>1253</v>
      </c>
    </row>
    <row r="68" spans="4:9" ht="12.75">
      <c r="D68" s="97" t="s">
        <v>2038</v>
      </c>
      <c r="E68" s="97" t="s">
        <v>833</v>
      </c>
      <c r="F68" s="102" t="s">
        <v>30</v>
      </c>
      <c r="G68" s="103" t="s">
        <v>1130</v>
      </c>
      <c r="H68" s="84" t="s">
        <v>237</v>
      </c>
      <c r="I68" s="84" t="s">
        <v>1254</v>
      </c>
    </row>
    <row r="69" spans="4:9" ht="12.75">
      <c r="D69" s="97" t="s">
        <v>2038</v>
      </c>
      <c r="E69" s="97" t="s">
        <v>834</v>
      </c>
      <c r="F69" s="102" t="s">
        <v>30</v>
      </c>
      <c r="G69" s="103" t="s">
        <v>1984</v>
      </c>
      <c r="H69" t="s">
        <v>1052</v>
      </c>
      <c r="I69" t="s">
        <v>8</v>
      </c>
    </row>
    <row r="70" spans="4:9" ht="12.75">
      <c r="D70" s="97" t="s">
        <v>2038</v>
      </c>
      <c r="E70" s="97" t="s">
        <v>2122</v>
      </c>
      <c r="F70" s="102" t="s">
        <v>30</v>
      </c>
      <c r="G70" s="103" t="s">
        <v>1501</v>
      </c>
      <c r="H70" t="s">
        <v>1052</v>
      </c>
      <c r="I70" t="s">
        <v>9</v>
      </c>
    </row>
    <row r="71" spans="4:9" ht="12.75">
      <c r="D71" s="97" t="s">
        <v>2038</v>
      </c>
      <c r="E71" s="97" t="s">
        <v>1894</v>
      </c>
      <c r="F71" s="102" t="s">
        <v>30</v>
      </c>
      <c r="G71" s="103" t="s">
        <v>1487</v>
      </c>
      <c r="H71" t="s">
        <v>1052</v>
      </c>
      <c r="I71" t="s">
        <v>0</v>
      </c>
    </row>
    <row r="72" spans="4:9" ht="12.75">
      <c r="D72" s="97" t="s">
        <v>2038</v>
      </c>
      <c r="E72" s="97" t="s">
        <v>835</v>
      </c>
      <c r="F72" s="102" t="s">
        <v>30</v>
      </c>
      <c r="G72" s="103" t="s">
        <v>1972</v>
      </c>
      <c r="H72" t="s">
        <v>1052</v>
      </c>
      <c r="I72" t="s">
        <v>10</v>
      </c>
    </row>
    <row r="73" spans="4:9" ht="12.75">
      <c r="D73" s="97" t="s">
        <v>2038</v>
      </c>
      <c r="E73" s="97" t="s">
        <v>208</v>
      </c>
      <c r="F73" s="102" t="s">
        <v>30</v>
      </c>
      <c r="G73" s="103" t="s">
        <v>1500</v>
      </c>
      <c r="H73" t="s">
        <v>1551</v>
      </c>
      <c r="I73" t="s">
        <v>1507</v>
      </c>
    </row>
    <row r="74" spans="4:9" ht="12.75">
      <c r="D74" s="97" t="s">
        <v>2038</v>
      </c>
      <c r="E74" s="97" t="s">
        <v>209</v>
      </c>
      <c r="F74" s="102" t="s">
        <v>30</v>
      </c>
      <c r="G74" s="103" t="s">
        <v>1971</v>
      </c>
      <c r="H74" t="s">
        <v>1551</v>
      </c>
      <c r="I74" t="s">
        <v>1508</v>
      </c>
    </row>
    <row r="75" spans="4:9" ht="12.75">
      <c r="D75" s="97" t="s">
        <v>2038</v>
      </c>
      <c r="E75" s="97" t="s">
        <v>929</v>
      </c>
      <c r="F75" t="s">
        <v>609</v>
      </c>
      <c r="G75" s="88" t="s">
        <v>1487</v>
      </c>
      <c r="H75" t="s">
        <v>1551</v>
      </c>
      <c r="I75" t="s">
        <v>1509</v>
      </c>
    </row>
    <row r="76" spans="4:9" ht="12.75">
      <c r="D76" s="97" t="s">
        <v>2038</v>
      </c>
      <c r="E76" s="97" t="s">
        <v>1219</v>
      </c>
      <c r="F76" t="s">
        <v>609</v>
      </c>
      <c r="G76" s="88" t="s">
        <v>1130</v>
      </c>
      <c r="H76" t="s">
        <v>1551</v>
      </c>
      <c r="I76" t="s">
        <v>1510</v>
      </c>
    </row>
    <row r="77" spans="4:9" ht="12.75">
      <c r="D77" s="97" t="s">
        <v>2038</v>
      </c>
      <c r="E77" s="97" t="s">
        <v>836</v>
      </c>
      <c r="F77" t="s">
        <v>609</v>
      </c>
      <c r="G77" s="88" t="s">
        <v>1489</v>
      </c>
      <c r="H77" t="s">
        <v>1551</v>
      </c>
      <c r="I77" t="s">
        <v>1511</v>
      </c>
    </row>
    <row r="78" spans="4:9" ht="12.75">
      <c r="D78" s="97" t="s">
        <v>2038</v>
      </c>
      <c r="E78" s="97" t="s">
        <v>930</v>
      </c>
      <c r="F78" t="s">
        <v>609</v>
      </c>
      <c r="G78" s="88" t="s">
        <v>1491</v>
      </c>
      <c r="H78" t="s">
        <v>1551</v>
      </c>
      <c r="I78" t="s">
        <v>1512</v>
      </c>
    </row>
    <row r="79" spans="4:9" ht="12.75">
      <c r="D79" s="97" t="s">
        <v>2038</v>
      </c>
      <c r="E79" s="97" t="s">
        <v>931</v>
      </c>
      <c r="F79" t="s">
        <v>609</v>
      </c>
      <c r="G79" s="88" t="s">
        <v>1493</v>
      </c>
      <c r="H79" t="s">
        <v>1551</v>
      </c>
      <c r="I79" t="s">
        <v>1513</v>
      </c>
    </row>
    <row r="80" spans="4:9" ht="12.75">
      <c r="D80" s="97" t="s">
        <v>2038</v>
      </c>
      <c r="E80" s="97" t="s">
        <v>210</v>
      </c>
      <c r="F80" t="s">
        <v>609</v>
      </c>
      <c r="G80" s="88" t="s">
        <v>1494</v>
      </c>
      <c r="H80" t="s">
        <v>1551</v>
      </c>
      <c r="I80" t="s">
        <v>1514</v>
      </c>
    </row>
    <row r="81" spans="4:9" ht="12.75">
      <c r="D81" s="97" t="s">
        <v>2038</v>
      </c>
      <c r="E81" s="97" t="s">
        <v>799</v>
      </c>
      <c r="F81" t="s">
        <v>609</v>
      </c>
      <c r="G81" s="88" t="s">
        <v>1446</v>
      </c>
      <c r="H81" t="s">
        <v>1551</v>
      </c>
      <c r="I81" t="s">
        <v>1515</v>
      </c>
    </row>
    <row r="82" spans="4:9" ht="12.75">
      <c r="D82" s="97" t="s">
        <v>2038</v>
      </c>
      <c r="E82" s="97" t="s">
        <v>800</v>
      </c>
      <c r="F82" t="s">
        <v>609</v>
      </c>
      <c r="G82" s="88" t="s">
        <v>1498</v>
      </c>
      <c r="H82" t="s">
        <v>1551</v>
      </c>
      <c r="I82" t="s">
        <v>1516</v>
      </c>
    </row>
    <row r="83" spans="4:9" ht="12.75">
      <c r="D83" s="97" t="s">
        <v>2038</v>
      </c>
      <c r="E83" s="97" t="s">
        <v>801</v>
      </c>
      <c r="F83" t="s">
        <v>609</v>
      </c>
      <c r="G83" s="88" t="s">
        <v>1499</v>
      </c>
      <c r="H83" t="s">
        <v>1551</v>
      </c>
      <c r="I83" t="s">
        <v>1517</v>
      </c>
    </row>
    <row r="84" spans="4:9" ht="12.75">
      <c r="D84" s="97" t="s">
        <v>2038</v>
      </c>
      <c r="E84" s="97" t="s">
        <v>802</v>
      </c>
      <c r="F84" t="s">
        <v>609</v>
      </c>
      <c r="G84" s="88" t="s">
        <v>1501</v>
      </c>
      <c r="H84" t="s">
        <v>1551</v>
      </c>
      <c r="I84" t="s">
        <v>1518</v>
      </c>
    </row>
    <row r="85" spans="4:9" ht="12.75">
      <c r="D85" s="97" t="s">
        <v>2038</v>
      </c>
      <c r="E85" s="97" t="s">
        <v>803</v>
      </c>
      <c r="F85" t="s">
        <v>609</v>
      </c>
      <c r="G85" s="88" t="s">
        <v>1503</v>
      </c>
      <c r="H85" t="s">
        <v>1551</v>
      </c>
      <c r="I85" t="s">
        <v>1519</v>
      </c>
    </row>
    <row r="86" spans="4:9" ht="12.75">
      <c r="D86" s="97" t="s">
        <v>2038</v>
      </c>
      <c r="E86" s="97" t="s">
        <v>211</v>
      </c>
      <c r="F86" t="s">
        <v>609</v>
      </c>
      <c r="G86" s="88" t="s">
        <v>1132</v>
      </c>
      <c r="H86" t="s">
        <v>1551</v>
      </c>
      <c r="I86" t="s">
        <v>1520</v>
      </c>
    </row>
    <row r="87" spans="4:9" ht="12.75">
      <c r="D87" s="97" t="s">
        <v>2038</v>
      </c>
      <c r="E87" s="97" t="s">
        <v>860</v>
      </c>
      <c r="F87" t="s">
        <v>609</v>
      </c>
      <c r="G87" s="88" t="s">
        <v>1505</v>
      </c>
      <c r="H87" t="s">
        <v>1551</v>
      </c>
      <c r="I87" t="s">
        <v>1521</v>
      </c>
    </row>
    <row r="88" spans="4:9" ht="12.75">
      <c r="D88" s="97" t="s">
        <v>2038</v>
      </c>
      <c r="E88" s="97" t="s">
        <v>861</v>
      </c>
      <c r="F88" t="s">
        <v>609</v>
      </c>
      <c r="G88" s="88" t="s">
        <v>1133</v>
      </c>
      <c r="H88" t="s">
        <v>1551</v>
      </c>
      <c r="I88" t="s">
        <v>1522</v>
      </c>
    </row>
    <row r="89" spans="4:9" ht="12.75">
      <c r="D89" s="97" t="s">
        <v>2038</v>
      </c>
      <c r="E89" s="97" t="s">
        <v>862</v>
      </c>
      <c r="F89" t="s">
        <v>609</v>
      </c>
      <c r="G89" s="88" t="s">
        <v>1984</v>
      </c>
      <c r="H89" s="83" t="s">
        <v>1551</v>
      </c>
      <c r="I89" s="83" t="s">
        <v>1523</v>
      </c>
    </row>
    <row r="90" spans="4:9" ht="12.75">
      <c r="D90" s="97" t="s">
        <v>2038</v>
      </c>
      <c r="E90" s="97" t="s">
        <v>1975</v>
      </c>
      <c r="F90" t="s">
        <v>31</v>
      </c>
      <c r="G90" t="s">
        <v>33</v>
      </c>
      <c r="H90" s="83" t="s">
        <v>1551</v>
      </c>
      <c r="I90" s="83" t="s">
        <v>1524</v>
      </c>
    </row>
    <row r="91" spans="4:9" ht="12.75">
      <c r="D91" s="97" t="s">
        <v>2038</v>
      </c>
      <c r="E91" s="97" t="s">
        <v>1976</v>
      </c>
      <c r="F91" t="s">
        <v>31</v>
      </c>
      <c r="G91" t="s">
        <v>1130</v>
      </c>
      <c r="H91" t="s">
        <v>609</v>
      </c>
      <c r="I91" t="s">
        <v>1447</v>
      </c>
    </row>
    <row r="92" spans="4:9" ht="12.75">
      <c r="D92" s="97" t="s">
        <v>2038</v>
      </c>
      <c r="E92" s="97" t="s">
        <v>1142</v>
      </c>
      <c r="F92" t="s">
        <v>31</v>
      </c>
      <c r="G92" t="s">
        <v>1489</v>
      </c>
      <c r="H92" t="s">
        <v>609</v>
      </c>
      <c r="I92" t="s">
        <v>1448</v>
      </c>
    </row>
    <row r="93" spans="4:9" ht="12.75">
      <c r="D93" s="97" t="s">
        <v>2038</v>
      </c>
      <c r="E93" s="97" t="s">
        <v>1437</v>
      </c>
      <c r="F93" t="s">
        <v>31</v>
      </c>
      <c r="G93" t="s">
        <v>1205</v>
      </c>
      <c r="H93" t="s">
        <v>609</v>
      </c>
      <c r="I93" t="s">
        <v>1507</v>
      </c>
    </row>
    <row r="94" spans="4:9" ht="12.75">
      <c r="D94" s="97" t="s">
        <v>2038</v>
      </c>
      <c r="E94" s="97" t="s">
        <v>1143</v>
      </c>
      <c r="F94" t="s">
        <v>31</v>
      </c>
      <c r="G94" t="s">
        <v>1206</v>
      </c>
      <c r="H94" t="s">
        <v>609</v>
      </c>
      <c r="I94" t="s">
        <v>1510</v>
      </c>
    </row>
    <row r="95" spans="4:9" ht="12.75">
      <c r="D95" s="97" t="s">
        <v>2038</v>
      </c>
      <c r="E95" s="97" t="s">
        <v>1144</v>
      </c>
      <c r="F95" t="s">
        <v>31</v>
      </c>
      <c r="G95" t="s">
        <v>69</v>
      </c>
      <c r="H95" t="s">
        <v>609</v>
      </c>
      <c r="I95" t="s">
        <v>1515</v>
      </c>
    </row>
    <row r="96" spans="4:9" ht="12.75">
      <c r="D96" s="97" t="s">
        <v>2038</v>
      </c>
      <c r="E96" s="97" t="s">
        <v>1145</v>
      </c>
      <c r="F96" t="s">
        <v>31</v>
      </c>
      <c r="G96" t="s">
        <v>70</v>
      </c>
      <c r="H96" t="s">
        <v>609</v>
      </c>
      <c r="I96" t="s">
        <v>1517</v>
      </c>
    </row>
    <row r="97" spans="4:9" ht="12.75">
      <c r="D97" s="97" t="s">
        <v>2038</v>
      </c>
      <c r="E97" s="97" t="s">
        <v>1146</v>
      </c>
      <c r="F97" t="s">
        <v>31</v>
      </c>
      <c r="G97" t="s">
        <v>71</v>
      </c>
      <c r="H97" t="s">
        <v>609</v>
      </c>
      <c r="I97" t="s">
        <v>1520</v>
      </c>
    </row>
    <row r="98" spans="4:9" ht="12.75">
      <c r="D98" s="97" t="s">
        <v>2038</v>
      </c>
      <c r="E98" s="97" t="s">
        <v>1147</v>
      </c>
      <c r="F98" t="s">
        <v>31</v>
      </c>
      <c r="G98" t="s">
        <v>72</v>
      </c>
      <c r="H98" t="s">
        <v>609</v>
      </c>
      <c r="I98" t="s">
        <v>1449</v>
      </c>
    </row>
    <row r="99" spans="4:9" ht="12.75">
      <c r="D99" s="97" t="s">
        <v>2038</v>
      </c>
      <c r="E99" s="97" t="s">
        <v>1148</v>
      </c>
      <c r="F99" t="s">
        <v>31</v>
      </c>
      <c r="G99" t="s">
        <v>73</v>
      </c>
      <c r="H99" t="s">
        <v>609</v>
      </c>
      <c r="I99" t="s">
        <v>1450</v>
      </c>
    </row>
    <row r="100" spans="4:9" ht="12.75">
      <c r="D100" s="97" t="s">
        <v>2038</v>
      </c>
      <c r="E100" s="97" t="s">
        <v>876</v>
      </c>
      <c r="F100" t="s">
        <v>31</v>
      </c>
      <c r="G100" t="s">
        <v>74</v>
      </c>
      <c r="H100" t="s">
        <v>609</v>
      </c>
      <c r="I100" t="s">
        <v>1451</v>
      </c>
    </row>
    <row r="101" spans="4:9" ht="12.75">
      <c r="D101" s="97" t="s">
        <v>2038</v>
      </c>
      <c r="E101" s="97" t="s">
        <v>877</v>
      </c>
      <c r="F101" t="s">
        <v>31</v>
      </c>
      <c r="G101" t="s">
        <v>80</v>
      </c>
      <c r="H101" t="s">
        <v>609</v>
      </c>
      <c r="I101" t="s">
        <v>1452</v>
      </c>
    </row>
    <row r="102" spans="4:9" ht="12.75">
      <c r="D102" s="97" t="s">
        <v>2038</v>
      </c>
      <c r="E102" s="97" t="s">
        <v>852</v>
      </c>
      <c r="F102" t="s">
        <v>31</v>
      </c>
      <c r="G102" t="s">
        <v>75</v>
      </c>
      <c r="H102" t="s">
        <v>609</v>
      </c>
      <c r="I102" t="s">
        <v>1523</v>
      </c>
    </row>
    <row r="103" spans="4:9" ht="12.75">
      <c r="D103" s="97" t="s">
        <v>2038</v>
      </c>
      <c r="E103" s="97" t="s">
        <v>853</v>
      </c>
      <c r="F103" t="s">
        <v>31</v>
      </c>
      <c r="G103" t="s">
        <v>76</v>
      </c>
      <c r="H103" t="s">
        <v>609</v>
      </c>
      <c r="I103" t="s">
        <v>1508</v>
      </c>
    </row>
    <row r="104" spans="4:9" ht="12.75">
      <c r="D104" s="97" t="s">
        <v>2038</v>
      </c>
      <c r="E104" s="97" t="s">
        <v>854</v>
      </c>
      <c r="F104" t="s">
        <v>31</v>
      </c>
      <c r="G104" t="s">
        <v>81</v>
      </c>
      <c r="H104" t="s">
        <v>609</v>
      </c>
      <c r="I104" t="s">
        <v>1509</v>
      </c>
    </row>
    <row r="105" spans="4:9" ht="12.75">
      <c r="D105" s="97" t="s">
        <v>2038</v>
      </c>
      <c r="E105" s="97" t="s">
        <v>855</v>
      </c>
      <c r="F105" t="s">
        <v>31</v>
      </c>
      <c r="G105" t="s">
        <v>77</v>
      </c>
      <c r="H105" t="s">
        <v>609</v>
      </c>
      <c r="I105" t="s">
        <v>1511</v>
      </c>
    </row>
    <row r="106" spans="4:9" ht="12.75">
      <c r="D106" s="97" t="s">
        <v>2038</v>
      </c>
      <c r="E106" s="97" t="s">
        <v>856</v>
      </c>
      <c r="F106" t="s">
        <v>31</v>
      </c>
      <c r="G106" t="s">
        <v>78</v>
      </c>
      <c r="H106" t="s">
        <v>609</v>
      </c>
      <c r="I106" t="s">
        <v>1453</v>
      </c>
    </row>
    <row r="107" spans="4:9" ht="12.75">
      <c r="D107" s="97" t="s">
        <v>2038</v>
      </c>
      <c r="E107" s="97" t="s">
        <v>857</v>
      </c>
      <c r="F107" t="s">
        <v>31</v>
      </c>
      <c r="G107" t="s">
        <v>1499</v>
      </c>
      <c r="H107" t="s">
        <v>609</v>
      </c>
      <c r="I107" t="s">
        <v>1513</v>
      </c>
    </row>
    <row r="108" spans="4:9" ht="12.75">
      <c r="D108" s="97" t="s">
        <v>2038</v>
      </c>
      <c r="E108" s="97" t="s">
        <v>858</v>
      </c>
      <c r="F108" t="s">
        <v>31</v>
      </c>
      <c r="G108" t="s">
        <v>79</v>
      </c>
      <c r="H108" t="s">
        <v>609</v>
      </c>
      <c r="I108" t="s">
        <v>1454</v>
      </c>
    </row>
    <row r="109" spans="4:9" ht="12.75">
      <c r="D109" s="97" t="s">
        <v>2038</v>
      </c>
      <c r="E109" s="97" t="s">
        <v>859</v>
      </c>
      <c r="F109" t="s">
        <v>31</v>
      </c>
      <c r="G109" t="s">
        <v>82</v>
      </c>
      <c r="H109" s="83" t="s">
        <v>31</v>
      </c>
      <c r="I109" s="88" t="s">
        <v>1249</v>
      </c>
    </row>
    <row r="110" spans="4:9" ht="12.75">
      <c r="D110" s="97" t="s">
        <v>2038</v>
      </c>
      <c r="E110" s="97" t="s">
        <v>2006</v>
      </c>
      <c r="H110" s="83" t="s">
        <v>31</v>
      </c>
      <c r="I110" s="88" t="s">
        <v>1250</v>
      </c>
    </row>
    <row r="111" spans="4:9" ht="12.75">
      <c r="D111" s="97" t="s">
        <v>2038</v>
      </c>
      <c r="E111" s="97" t="s">
        <v>2007</v>
      </c>
      <c r="H111" s="83" t="s">
        <v>31</v>
      </c>
      <c r="I111" s="88" t="s">
        <v>83</v>
      </c>
    </row>
    <row r="112" spans="4:9" ht="12.75">
      <c r="D112" s="97" t="s">
        <v>2038</v>
      </c>
      <c r="E112" s="97" t="s">
        <v>2008</v>
      </c>
      <c r="H112" s="83" t="s">
        <v>31</v>
      </c>
      <c r="I112" s="88" t="s">
        <v>84</v>
      </c>
    </row>
    <row r="113" spans="4:9" ht="12.75">
      <c r="D113" s="97" t="s">
        <v>2038</v>
      </c>
      <c r="E113" s="97" t="s">
        <v>2009</v>
      </c>
      <c r="H113" s="83" t="s">
        <v>31</v>
      </c>
      <c r="I113" s="88" t="s">
        <v>1253</v>
      </c>
    </row>
    <row r="114" spans="4:9" ht="12.75">
      <c r="D114" s="97" t="s">
        <v>2038</v>
      </c>
      <c r="E114" s="97" t="s">
        <v>2010</v>
      </c>
      <c r="H114" s="83" t="s">
        <v>31</v>
      </c>
      <c r="I114" s="88" t="s">
        <v>2094</v>
      </c>
    </row>
    <row r="115" spans="4:9" ht="12.75">
      <c r="D115" s="97" t="s">
        <v>2038</v>
      </c>
      <c r="E115" s="97" t="s">
        <v>932</v>
      </c>
      <c r="H115" s="83" t="s">
        <v>31</v>
      </c>
      <c r="I115" s="88" t="s">
        <v>1249</v>
      </c>
    </row>
    <row r="116" spans="4:9" ht="12.75">
      <c r="D116" s="97" t="s">
        <v>2038</v>
      </c>
      <c r="E116" s="97" t="s">
        <v>2011</v>
      </c>
      <c r="H116" s="83" t="s">
        <v>31</v>
      </c>
      <c r="I116" s="88" t="s">
        <v>1250</v>
      </c>
    </row>
    <row r="117" spans="4:9" ht="12.75">
      <c r="D117" s="97" t="s">
        <v>2038</v>
      </c>
      <c r="E117" s="97" t="s">
        <v>212</v>
      </c>
      <c r="H117" s="83" t="s">
        <v>31</v>
      </c>
      <c r="I117" s="88" t="s">
        <v>83</v>
      </c>
    </row>
    <row r="118" spans="4:9" ht="12.75">
      <c r="D118" s="97" t="s">
        <v>2038</v>
      </c>
      <c r="E118" s="97" t="s">
        <v>213</v>
      </c>
      <c r="H118" s="83" t="s">
        <v>31</v>
      </c>
      <c r="I118" s="88" t="s">
        <v>1253</v>
      </c>
    </row>
    <row r="119" spans="4:9" ht="12.75">
      <c r="D119" s="97" t="s">
        <v>2038</v>
      </c>
      <c r="E119" s="97" t="s">
        <v>180</v>
      </c>
      <c r="H119" s="83" t="s">
        <v>31</v>
      </c>
      <c r="I119" s="88" t="s">
        <v>2094</v>
      </c>
    </row>
    <row r="120" spans="4:5" ht="12.75">
      <c r="D120" s="97" t="s">
        <v>2038</v>
      </c>
      <c r="E120" s="97" t="s">
        <v>1309</v>
      </c>
    </row>
    <row r="121" spans="4:5" ht="12.75">
      <c r="D121" s="97" t="s">
        <v>2038</v>
      </c>
      <c r="E121" s="97" t="s">
        <v>1310</v>
      </c>
    </row>
    <row r="122" spans="4:5" ht="12.75">
      <c r="D122" s="97" t="s">
        <v>2038</v>
      </c>
      <c r="E122" s="97" t="s">
        <v>1311</v>
      </c>
    </row>
    <row r="123" spans="4:5" ht="12.75">
      <c r="D123" s="97" t="s">
        <v>2038</v>
      </c>
      <c r="E123" s="97" t="s">
        <v>1312</v>
      </c>
    </row>
    <row r="124" spans="4:5" ht="12.75">
      <c r="D124" s="97" t="s">
        <v>2038</v>
      </c>
      <c r="E124" s="97" t="s">
        <v>1313</v>
      </c>
    </row>
    <row r="125" spans="4:8" ht="12.75">
      <c r="D125" s="97" t="s">
        <v>2038</v>
      </c>
      <c r="E125" s="97" t="s">
        <v>1314</v>
      </c>
      <c r="H125" s="88"/>
    </row>
    <row r="126" spans="4:5" ht="12.75">
      <c r="D126" s="97" t="s">
        <v>2038</v>
      </c>
      <c r="E126" s="97" t="s">
        <v>1315</v>
      </c>
    </row>
    <row r="127" spans="4:5" ht="12.75">
      <c r="D127" s="97" t="s">
        <v>2038</v>
      </c>
      <c r="E127" s="97" t="s">
        <v>933</v>
      </c>
    </row>
    <row r="128" spans="4:8" ht="12.75">
      <c r="D128" s="97" t="s">
        <v>2038</v>
      </c>
      <c r="E128" s="97" t="s">
        <v>1038</v>
      </c>
      <c r="H128" s="88" t="s">
        <v>1855</v>
      </c>
    </row>
    <row r="129" spans="4:8" ht="12.75">
      <c r="D129" s="97" t="s">
        <v>2038</v>
      </c>
      <c r="E129" s="97" t="s">
        <v>934</v>
      </c>
      <c r="H129" s="88" t="s">
        <v>1855</v>
      </c>
    </row>
    <row r="130" spans="4:8" ht="12.75">
      <c r="D130" s="97" t="s">
        <v>2038</v>
      </c>
      <c r="E130" s="97" t="s">
        <v>1316</v>
      </c>
      <c r="H130" s="88" t="s">
        <v>1855</v>
      </c>
    </row>
    <row r="131" spans="4:8" ht="12.75">
      <c r="D131" s="97" t="s">
        <v>2038</v>
      </c>
      <c r="E131" s="97" t="s">
        <v>1895</v>
      </c>
      <c r="H131" s="88" t="s">
        <v>1855</v>
      </c>
    </row>
    <row r="132" spans="4:8" ht="12.75">
      <c r="D132" s="97" t="s">
        <v>2038</v>
      </c>
      <c r="E132" s="97" t="s">
        <v>2017</v>
      </c>
      <c r="H132" s="88" t="s">
        <v>1855</v>
      </c>
    </row>
    <row r="133" spans="4:8" ht="12.75">
      <c r="D133" s="97" t="s">
        <v>2038</v>
      </c>
      <c r="E133" s="97" t="s">
        <v>966</v>
      </c>
      <c r="H133" s="88" t="s">
        <v>1855</v>
      </c>
    </row>
    <row r="134" spans="4:8" ht="12.75">
      <c r="D134" s="97" t="s">
        <v>2038</v>
      </c>
      <c r="E134" s="97" t="s">
        <v>1896</v>
      </c>
      <c r="H134" s="88" t="s">
        <v>1855</v>
      </c>
    </row>
    <row r="135" spans="4:8" ht="12.75">
      <c r="D135" s="97" t="s">
        <v>2038</v>
      </c>
      <c r="E135" s="97" t="s">
        <v>1897</v>
      </c>
      <c r="H135" s="88" t="s">
        <v>1855</v>
      </c>
    </row>
    <row r="136" spans="4:8" ht="12.75">
      <c r="D136" s="97" t="s">
        <v>2038</v>
      </c>
      <c r="E136" s="97" t="s">
        <v>935</v>
      </c>
      <c r="H136" s="88" t="s">
        <v>1855</v>
      </c>
    </row>
    <row r="137" spans="4:8" ht="12.75">
      <c r="D137" s="97" t="s">
        <v>2038</v>
      </c>
      <c r="E137" s="97" t="s">
        <v>1220</v>
      </c>
      <c r="H137" s="88" t="s">
        <v>1855</v>
      </c>
    </row>
    <row r="138" spans="4:8" ht="12.75">
      <c r="D138" s="97" t="s">
        <v>2038</v>
      </c>
      <c r="E138" s="97" t="s">
        <v>1898</v>
      </c>
      <c r="H138" s="88" t="s">
        <v>1855</v>
      </c>
    </row>
    <row r="139" spans="4:8" ht="12.75">
      <c r="D139" s="97" t="s">
        <v>2038</v>
      </c>
      <c r="E139" s="97" t="s">
        <v>1317</v>
      </c>
      <c r="H139" s="88" t="s">
        <v>1855</v>
      </c>
    </row>
    <row r="140" spans="4:8" ht="12.75">
      <c r="D140" s="97" t="s">
        <v>2038</v>
      </c>
      <c r="E140" s="97" t="s">
        <v>2018</v>
      </c>
      <c r="H140" s="88" t="s">
        <v>1855</v>
      </c>
    </row>
    <row r="141" spans="4:8" ht="12.75">
      <c r="D141" s="97" t="s">
        <v>2038</v>
      </c>
      <c r="E141" s="97" t="s">
        <v>1847</v>
      </c>
      <c r="H141" s="88" t="s">
        <v>1855</v>
      </c>
    </row>
    <row r="142" spans="4:8" ht="12.75">
      <c r="D142" s="97" t="s">
        <v>2038</v>
      </c>
      <c r="E142" s="97" t="s">
        <v>2040</v>
      </c>
      <c r="H142" s="88"/>
    </row>
    <row r="143" spans="4:8" ht="12.75">
      <c r="D143" s="97" t="s">
        <v>2038</v>
      </c>
      <c r="E143" s="97" t="s">
        <v>1899</v>
      </c>
      <c r="H143" s="88"/>
    </row>
    <row r="144" spans="4:8" ht="12.75">
      <c r="D144" s="97" t="s">
        <v>2038</v>
      </c>
      <c r="E144" s="97" t="s">
        <v>2041</v>
      </c>
      <c r="H144" s="88"/>
    </row>
    <row r="145" spans="4:8" ht="12.75">
      <c r="D145" s="97" t="s">
        <v>2038</v>
      </c>
      <c r="E145" s="97" t="s">
        <v>2019</v>
      </c>
      <c r="H145" s="88"/>
    </row>
    <row r="146" spans="4:8" ht="12.75">
      <c r="D146" s="97" t="s">
        <v>2038</v>
      </c>
      <c r="E146" s="97" t="s">
        <v>967</v>
      </c>
      <c r="H146" s="88"/>
    </row>
    <row r="147" spans="4:8" ht="12.75">
      <c r="D147" s="97" t="s">
        <v>2038</v>
      </c>
      <c r="E147" s="97" t="s">
        <v>2020</v>
      </c>
      <c r="H147" s="88"/>
    </row>
    <row r="148" spans="4:8" ht="12.75">
      <c r="D148" s="97" t="s">
        <v>2038</v>
      </c>
      <c r="E148" s="97" t="s">
        <v>1900</v>
      </c>
      <c r="H148" s="88"/>
    </row>
    <row r="149" spans="4:8" ht="12.75">
      <c r="D149" s="97" t="s">
        <v>2038</v>
      </c>
      <c r="E149" s="97" t="s">
        <v>2042</v>
      </c>
      <c r="H149" s="88"/>
    </row>
    <row r="150" spans="4:8" ht="12.75">
      <c r="D150" s="97" t="s">
        <v>2038</v>
      </c>
      <c r="E150" s="97" t="s">
        <v>1441</v>
      </c>
      <c r="H150" s="88"/>
    </row>
    <row r="151" spans="4:8" ht="12.75">
      <c r="D151" s="97" t="s">
        <v>2038</v>
      </c>
      <c r="E151" s="97" t="s">
        <v>1901</v>
      </c>
      <c r="H151" s="88"/>
    </row>
    <row r="152" spans="4:8" ht="12.75">
      <c r="D152" s="97" t="s">
        <v>2038</v>
      </c>
      <c r="E152" s="97" t="s">
        <v>1902</v>
      </c>
      <c r="H152" s="88"/>
    </row>
    <row r="153" spans="4:8" ht="12.75">
      <c r="D153" s="97" t="s">
        <v>2038</v>
      </c>
      <c r="E153" s="97" t="s">
        <v>1149</v>
      </c>
      <c r="H153" s="88"/>
    </row>
    <row r="154" spans="4:8" ht="12.75">
      <c r="D154" s="97" t="s">
        <v>2038</v>
      </c>
      <c r="E154" s="97" t="s">
        <v>1150</v>
      </c>
      <c r="H154" s="88"/>
    </row>
    <row r="155" spans="4:8" ht="12.75">
      <c r="D155" s="97" t="s">
        <v>2038</v>
      </c>
      <c r="E155" s="97" t="s">
        <v>2043</v>
      </c>
      <c r="H155" s="88"/>
    </row>
    <row r="156" spans="4:8" ht="12.75">
      <c r="D156" s="97" t="s">
        <v>2038</v>
      </c>
      <c r="E156" s="97" t="s">
        <v>2044</v>
      </c>
      <c r="H156" s="88"/>
    </row>
    <row r="157" spans="4:8" ht="12.75">
      <c r="D157" s="97" t="s">
        <v>2038</v>
      </c>
      <c r="E157" s="97" t="s">
        <v>2045</v>
      </c>
      <c r="H157" s="88"/>
    </row>
    <row r="158" spans="4:8" ht="12.75">
      <c r="D158" s="97" t="s">
        <v>2038</v>
      </c>
      <c r="E158" s="97" t="s">
        <v>2046</v>
      </c>
      <c r="H158" s="88"/>
    </row>
    <row r="159" spans="4:8" ht="12.75">
      <c r="D159" s="97" t="s">
        <v>2038</v>
      </c>
      <c r="E159" s="97" t="s">
        <v>1442</v>
      </c>
      <c r="H159" s="88"/>
    </row>
    <row r="160" spans="4:5" ht="12.75">
      <c r="D160" s="97" t="s">
        <v>2038</v>
      </c>
      <c r="E160" s="97" t="s">
        <v>968</v>
      </c>
    </row>
    <row r="161" spans="4:5" ht="12.75">
      <c r="D161" s="97" t="s">
        <v>2038</v>
      </c>
      <c r="E161" s="97" t="s">
        <v>885</v>
      </c>
    </row>
    <row r="162" spans="4:5" ht="12.75">
      <c r="D162" s="97" t="s">
        <v>2038</v>
      </c>
      <c r="E162" s="97" t="s">
        <v>1318</v>
      </c>
    </row>
    <row r="163" spans="4:5" ht="12.75">
      <c r="D163" s="97" t="s">
        <v>2038</v>
      </c>
      <c r="E163" s="97" t="s">
        <v>1903</v>
      </c>
    </row>
    <row r="164" spans="4:5" ht="12.75">
      <c r="D164" s="97" t="s">
        <v>2038</v>
      </c>
      <c r="E164" s="97" t="s">
        <v>2047</v>
      </c>
    </row>
    <row r="165" spans="4:5" ht="12.75">
      <c r="D165" s="97" t="s">
        <v>2038</v>
      </c>
      <c r="E165" s="97" t="s">
        <v>1904</v>
      </c>
    </row>
    <row r="166" spans="4:5" ht="12.75">
      <c r="D166" s="97" t="s">
        <v>2038</v>
      </c>
      <c r="E166" s="97" t="s">
        <v>1905</v>
      </c>
    </row>
    <row r="167" spans="4:5" ht="12.75">
      <c r="D167" s="97" t="s">
        <v>2038</v>
      </c>
      <c r="E167" s="97" t="s">
        <v>245</v>
      </c>
    </row>
    <row r="168" spans="4:5" ht="12.75">
      <c r="D168" s="97" t="s">
        <v>2038</v>
      </c>
      <c r="E168" s="97" t="s">
        <v>246</v>
      </c>
    </row>
    <row r="169" spans="4:5" ht="12.75">
      <c r="D169" s="97" t="s">
        <v>2038</v>
      </c>
      <c r="E169" s="97" t="s">
        <v>247</v>
      </c>
    </row>
    <row r="170" spans="4:5" ht="12.75">
      <c r="D170" s="97" t="s">
        <v>2038</v>
      </c>
      <c r="E170" s="97" t="s">
        <v>248</v>
      </c>
    </row>
    <row r="171" spans="4:5" ht="12.75">
      <c r="D171" s="97" t="s">
        <v>2038</v>
      </c>
      <c r="E171" s="97" t="s">
        <v>249</v>
      </c>
    </row>
    <row r="172" spans="4:5" ht="12.75">
      <c r="D172" s="97" t="s">
        <v>2038</v>
      </c>
      <c r="E172" s="97" t="s">
        <v>250</v>
      </c>
    </row>
    <row r="173" spans="4:5" ht="12.75">
      <c r="D173" s="97" t="s">
        <v>2038</v>
      </c>
      <c r="E173" s="97" t="s">
        <v>251</v>
      </c>
    </row>
    <row r="174" spans="4:5" ht="12.75">
      <c r="D174" s="97" t="s">
        <v>2038</v>
      </c>
      <c r="E174" s="97" t="s">
        <v>252</v>
      </c>
    </row>
    <row r="175" spans="4:5" ht="12.75">
      <c r="D175" s="97" t="s">
        <v>2038</v>
      </c>
      <c r="E175" s="97" t="s">
        <v>253</v>
      </c>
    </row>
    <row r="176" spans="4:5" ht="12.75">
      <c r="D176" s="97" t="s">
        <v>2038</v>
      </c>
      <c r="E176" s="97" t="s">
        <v>254</v>
      </c>
    </row>
    <row r="177" spans="4:5" ht="12.75">
      <c r="D177" s="97" t="s">
        <v>2038</v>
      </c>
      <c r="E177" s="97" t="s">
        <v>255</v>
      </c>
    </row>
    <row r="178" spans="4:5" ht="12.75">
      <c r="D178" s="97" t="s">
        <v>2038</v>
      </c>
      <c r="E178" s="97" t="s">
        <v>256</v>
      </c>
    </row>
    <row r="179" spans="4:5" ht="12.75">
      <c r="D179" s="97" t="s">
        <v>2038</v>
      </c>
      <c r="E179" s="97" t="s">
        <v>1382</v>
      </c>
    </row>
    <row r="180" spans="4:5" ht="12.75">
      <c r="D180" s="97" t="s">
        <v>2038</v>
      </c>
      <c r="E180" s="97" t="s">
        <v>1383</v>
      </c>
    </row>
    <row r="181" spans="4:5" ht="12.75">
      <c r="D181" s="97" t="s">
        <v>2038</v>
      </c>
      <c r="E181" s="97" t="s">
        <v>1384</v>
      </c>
    </row>
    <row r="182" spans="4:5" ht="12.75">
      <c r="D182" s="97" t="s">
        <v>2038</v>
      </c>
      <c r="E182" s="97" t="s">
        <v>1385</v>
      </c>
    </row>
    <row r="183" spans="4:5" ht="12.75">
      <c r="D183" s="97" t="s">
        <v>2038</v>
      </c>
      <c r="E183" s="97" t="s">
        <v>1386</v>
      </c>
    </row>
    <row r="184" spans="4:5" ht="12.75">
      <c r="D184" s="97" t="s">
        <v>2038</v>
      </c>
      <c r="E184" s="97" t="s">
        <v>1387</v>
      </c>
    </row>
    <row r="185" spans="4:5" ht="12.75">
      <c r="D185" s="97" t="s">
        <v>2038</v>
      </c>
      <c r="E185" s="97" t="s">
        <v>1388</v>
      </c>
    </row>
    <row r="186" spans="4:5" ht="12.75">
      <c r="D186" s="97" t="s">
        <v>2038</v>
      </c>
      <c r="E186" s="97" t="s">
        <v>1389</v>
      </c>
    </row>
    <row r="187" spans="4:5" ht="12.75">
      <c r="D187" s="97" t="s">
        <v>2038</v>
      </c>
      <c r="E187" s="97" t="s">
        <v>1390</v>
      </c>
    </row>
    <row r="188" spans="4:5" ht="12.75">
      <c r="D188" s="97" t="s">
        <v>2038</v>
      </c>
      <c r="E188" s="97" t="s">
        <v>1391</v>
      </c>
    </row>
    <row r="189" spans="4:5" ht="12.75">
      <c r="D189" s="97" t="s">
        <v>2038</v>
      </c>
      <c r="E189" s="97" t="s">
        <v>1392</v>
      </c>
    </row>
    <row r="190" spans="4:5" ht="12.75">
      <c r="D190" s="97" t="s">
        <v>2038</v>
      </c>
      <c r="E190" s="97" t="s">
        <v>1393</v>
      </c>
    </row>
    <row r="191" spans="4:5" ht="12.75">
      <c r="D191" s="97" t="s">
        <v>2038</v>
      </c>
      <c r="E191" s="97" t="s">
        <v>1394</v>
      </c>
    </row>
    <row r="192" spans="4:5" ht="12.75">
      <c r="D192" s="97" t="s">
        <v>2038</v>
      </c>
      <c r="E192" s="97" t="s">
        <v>1395</v>
      </c>
    </row>
    <row r="193" spans="4:5" ht="12.75">
      <c r="D193" s="97" t="s">
        <v>2038</v>
      </c>
      <c r="E193" s="97" t="s">
        <v>1396</v>
      </c>
    </row>
    <row r="194" spans="4:5" ht="12.75">
      <c r="D194" s="97" t="s">
        <v>2038</v>
      </c>
      <c r="E194" s="97" t="s">
        <v>1397</v>
      </c>
    </row>
    <row r="195" spans="4:5" ht="12.75">
      <c r="D195" s="97" t="s">
        <v>2038</v>
      </c>
      <c r="E195" s="97" t="s">
        <v>1398</v>
      </c>
    </row>
    <row r="196" spans="4:5" ht="12.75">
      <c r="D196" s="97" t="s">
        <v>2038</v>
      </c>
      <c r="E196" s="97" t="s">
        <v>1399</v>
      </c>
    </row>
    <row r="197" spans="4:5" ht="12.75">
      <c r="D197" s="97" t="s">
        <v>2038</v>
      </c>
      <c r="E197" s="97" t="s">
        <v>1400</v>
      </c>
    </row>
    <row r="198" spans="4:5" ht="12.75">
      <c r="D198" s="97" t="s">
        <v>2038</v>
      </c>
      <c r="E198" s="97" t="s">
        <v>2048</v>
      </c>
    </row>
    <row r="199" spans="4:5" ht="12.75">
      <c r="D199" s="97" t="s">
        <v>2038</v>
      </c>
      <c r="E199" s="97" t="s">
        <v>969</v>
      </c>
    </row>
    <row r="200" spans="4:5" ht="12.75">
      <c r="D200" s="97" t="s">
        <v>2038</v>
      </c>
      <c r="E200" s="97" t="s">
        <v>818</v>
      </c>
    </row>
    <row r="201" spans="4:5" ht="12.75">
      <c r="D201" s="97" t="s">
        <v>2038</v>
      </c>
      <c r="E201" s="97" t="s">
        <v>819</v>
      </c>
    </row>
    <row r="202" spans="4:5" ht="12.75">
      <c r="D202" s="97" t="s">
        <v>2038</v>
      </c>
      <c r="E202" s="97" t="s">
        <v>1978</v>
      </c>
    </row>
    <row r="203" spans="4:5" ht="12.75">
      <c r="D203" s="97" t="s">
        <v>2038</v>
      </c>
      <c r="E203" s="97" t="s">
        <v>2049</v>
      </c>
    </row>
    <row r="204" spans="4:5" ht="12.75">
      <c r="D204" s="97" t="s">
        <v>2038</v>
      </c>
      <c r="E204" s="97" t="s">
        <v>1979</v>
      </c>
    </row>
    <row r="205" spans="4:5" ht="12.75">
      <c r="D205" s="97" t="s">
        <v>2038</v>
      </c>
      <c r="E205" s="97" t="s">
        <v>1980</v>
      </c>
    </row>
    <row r="206" spans="4:5" ht="12.75">
      <c r="D206" s="97" t="s">
        <v>2038</v>
      </c>
      <c r="E206" s="97" t="s">
        <v>1401</v>
      </c>
    </row>
    <row r="207" spans="4:5" ht="12.75">
      <c r="D207" s="97" t="s">
        <v>2038</v>
      </c>
      <c r="E207" s="97" t="s">
        <v>1981</v>
      </c>
    </row>
    <row r="208" spans="4:5" ht="12.75">
      <c r="D208" s="97" t="s">
        <v>2038</v>
      </c>
      <c r="E208" s="97" t="s">
        <v>1402</v>
      </c>
    </row>
    <row r="209" spans="4:5" ht="12.75">
      <c r="D209" s="97" t="s">
        <v>2038</v>
      </c>
      <c r="E209" s="97" t="s">
        <v>1403</v>
      </c>
    </row>
    <row r="210" spans="4:5" ht="12.75">
      <c r="D210" s="97" t="s">
        <v>2038</v>
      </c>
      <c r="E210" s="97" t="s">
        <v>2084</v>
      </c>
    </row>
    <row r="211" spans="4:5" ht="12.75">
      <c r="D211" s="97" t="s">
        <v>2038</v>
      </c>
      <c r="E211" s="97" t="s">
        <v>2071</v>
      </c>
    </row>
    <row r="212" spans="4:5" ht="12.75">
      <c r="D212" s="97" t="s">
        <v>2038</v>
      </c>
      <c r="E212" s="97" t="s">
        <v>2050</v>
      </c>
    </row>
    <row r="213" spans="4:5" ht="12.75">
      <c r="D213" s="97" t="s">
        <v>2038</v>
      </c>
      <c r="E213" s="97" t="s">
        <v>2085</v>
      </c>
    </row>
    <row r="214" spans="4:5" ht="12.75">
      <c r="D214" s="97" t="s">
        <v>2038</v>
      </c>
      <c r="E214" s="97" t="s">
        <v>1868</v>
      </c>
    </row>
    <row r="215" spans="4:5" ht="12.75">
      <c r="D215" s="97" t="s">
        <v>2038</v>
      </c>
      <c r="E215" s="97" t="s">
        <v>2086</v>
      </c>
    </row>
    <row r="216" spans="4:5" ht="12.75">
      <c r="D216" s="97" t="s">
        <v>2038</v>
      </c>
      <c r="E216" s="97" t="s">
        <v>1869</v>
      </c>
    </row>
    <row r="217" spans="4:5" ht="12.75">
      <c r="D217" s="97" t="s">
        <v>2038</v>
      </c>
      <c r="E217" s="97" t="s">
        <v>2051</v>
      </c>
    </row>
    <row r="218" spans="4:5" ht="12.75">
      <c r="D218" s="97" t="s">
        <v>2038</v>
      </c>
      <c r="E218" s="97" t="s">
        <v>1084</v>
      </c>
    </row>
    <row r="219" spans="4:5" ht="12.75">
      <c r="D219" s="97" t="s">
        <v>2038</v>
      </c>
      <c r="E219" s="97" t="s">
        <v>1085</v>
      </c>
    </row>
    <row r="220" spans="4:5" ht="12.75">
      <c r="D220" s="97" t="s">
        <v>2038</v>
      </c>
      <c r="E220" s="97" t="s">
        <v>1443</v>
      </c>
    </row>
    <row r="221" spans="4:5" ht="12.75">
      <c r="D221" s="97" t="s">
        <v>2038</v>
      </c>
      <c r="E221" s="97" t="s">
        <v>1404</v>
      </c>
    </row>
    <row r="222" spans="4:5" ht="12.75">
      <c r="D222" s="97" t="s">
        <v>2038</v>
      </c>
      <c r="E222" s="97" t="s">
        <v>2087</v>
      </c>
    </row>
    <row r="223" spans="4:5" ht="12.75">
      <c r="D223" s="97" t="s">
        <v>2038</v>
      </c>
      <c r="E223" s="97" t="s">
        <v>2088</v>
      </c>
    </row>
    <row r="224" spans="4:5" ht="12.75">
      <c r="D224" s="97" t="s">
        <v>2038</v>
      </c>
      <c r="E224" s="97" t="s">
        <v>1405</v>
      </c>
    </row>
    <row r="225" spans="4:5" ht="12.75">
      <c r="D225" s="97" t="s">
        <v>2038</v>
      </c>
      <c r="E225" s="97" t="s">
        <v>1086</v>
      </c>
    </row>
    <row r="226" spans="4:5" ht="12.75">
      <c r="D226" s="97" t="s">
        <v>2038</v>
      </c>
      <c r="E226" s="97" t="s">
        <v>1406</v>
      </c>
    </row>
    <row r="227" spans="4:5" ht="12.75">
      <c r="D227" s="97" t="s">
        <v>2038</v>
      </c>
      <c r="E227" s="97" t="s">
        <v>2089</v>
      </c>
    </row>
    <row r="228" spans="4:5" ht="12.75">
      <c r="D228" s="97" t="s">
        <v>2038</v>
      </c>
      <c r="E228" s="97" t="s">
        <v>2066</v>
      </c>
    </row>
    <row r="229" spans="4:5" ht="12.75">
      <c r="D229" s="97" t="s">
        <v>2038</v>
      </c>
      <c r="E229" s="97" t="s">
        <v>228</v>
      </c>
    </row>
    <row r="230" spans="4:5" ht="12.75">
      <c r="D230" s="97" t="s">
        <v>2038</v>
      </c>
      <c r="E230" s="97" t="s">
        <v>2090</v>
      </c>
    </row>
    <row r="231" spans="4:5" ht="12.75">
      <c r="D231" s="97" t="s">
        <v>2038</v>
      </c>
      <c r="E231" s="97" t="s">
        <v>1057</v>
      </c>
    </row>
    <row r="232" spans="4:5" ht="12.75">
      <c r="D232" s="97" t="s">
        <v>2038</v>
      </c>
      <c r="E232" s="97" t="s">
        <v>1985</v>
      </c>
    </row>
    <row r="233" spans="4:5" ht="12.75">
      <c r="D233" s="97" t="s">
        <v>2038</v>
      </c>
      <c r="E233" s="97" t="s">
        <v>2091</v>
      </c>
    </row>
    <row r="234" spans="4:5" ht="12.75">
      <c r="D234" s="97" t="s">
        <v>2038</v>
      </c>
      <c r="E234" s="97" t="s">
        <v>1058</v>
      </c>
    </row>
    <row r="235" spans="4:5" ht="12.75">
      <c r="D235" s="97" t="s">
        <v>2038</v>
      </c>
      <c r="E235" s="97" t="s">
        <v>2092</v>
      </c>
    </row>
    <row r="236" spans="4:5" ht="12.75">
      <c r="D236" s="97" t="s">
        <v>2038</v>
      </c>
      <c r="E236" s="97" t="s">
        <v>1407</v>
      </c>
    </row>
    <row r="237" spans="4:5" ht="12.75">
      <c r="D237" s="97" t="s">
        <v>2038</v>
      </c>
      <c r="E237" s="97" t="s">
        <v>1408</v>
      </c>
    </row>
    <row r="238" spans="4:5" ht="12.75">
      <c r="D238" s="97" t="s">
        <v>2038</v>
      </c>
      <c r="E238" s="97" t="s">
        <v>1409</v>
      </c>
    </row>
    <row r="239" spans="4:5" ht="12.75">
      <c r="D239" s="97" t="s">
        <v>2038</v>
      </c>
      <c r="E239" s="97" t="s">
        <v>2093</v>
      </c>
    </row>
    <row r="240" spans="4:5" ht="12.75">
      <c r="D240" s="97" t="s">
        <v>2038</v>
      </c>
      <c r="E240" s="97" t="s">
        <v>938</v>
      </c>
    </row>
    <row r="241" spans="4:5" ht="12.75">
      <c r="D241" s="97" t="s">
        <v>2038</v>
      </c>
      <c r="E241" s="97" t="s">
        <v>1986</v>
      </c>
    </row>
    <row r="242" spans="4:5" ht="12.75">
      <c r="D242" s="97" t="s">
        <v>2038</v>
      </c>
      <c r="E242" s="97" t="s">
        <v>1059</v>
      </c>
    </row>
    <row r="243" spans="4:5" ht="12.75">
      <c r="D243" s="97" t="s">
        <v>2038</v>
      </c>
      <c r="E243" s="97" t="s">
        <v>939</v>
      </c>
    </row>
    <row r="244" spans="4:5" ht="12.75">
      <c r="D244" s="97" t="s">
        <v>2038</v>
      </c>
      <c r="E244" s="97" t="s">
        <v>1982</v>
      </c>
    </row>
    <row r="245" spans="4:5" ht="12.75">
      <c r="D245" s="97" t="s">
        <v>2038</v>
      </c>
      <c r="E245" s="97" t="s">
        <v>970</v>
      </c>
    </row>
    <row r="246" spans="4:5" ht="12.75">
      <c r="D246" s="97" t="s">
        <v>2038</v>
      </c>
      <c r="E246" s="97" t="s">
        <v>940</v>
      </c>
    </row>
    <row r="247" spans="4:5" ht="12.75">
      <c r="D247" s="97" t="s">
        <v>2038</v>
      </c>
      <c r="E247" s="97" t="s">
        <v>1410</v>
      </c>
    </row>
    <row r="248" spans="4:5" ht="12.75">
      <c r="D248" s="97" t="s">
        <v>2038</v>
      </c>
      <c r="E248" s="97" t="s">
        <v>971</v>
      </c>
    </row>
    <row r="249" spans="4:5" ht="12.75">
      <c r="D249" s="97" t="s">
        <v>2038</v>
      </c>
      <c r="E249" s="97" t="s">
        <v>2052</v>
      </c>
    </row>
    <row r="250" spans="4:5" ht="12.75">
      <c r="D250" s="97" t="s">
        <v>2038</v>
      </c>
      <c r="E250" s="97" t="s">
        <v>941</v>
      </c>
    </row>
    <row r="251" spans="4:5" ht="12.75">
      <c r="D251" s="97" t="s">
        <v>2038</v>
      </c>
      <c r="E251" s="97" t="s">
        <v>1039</v>
      </c>
    </row>
    <row r="252" spans="4:5" ht="12.75">
      <c r="D252" s="97" t="s">
        <v>2038</v>
      </c>
      <c r="E252" s="97" t="s">
        <v>1411</v>
      </c>
    </row>
    <row r="253" spans="4:5" ht="12.75">
      <c r="D253" s="97" t="s">
        <v>2038</v>
      </c>
      <c r="E253" s="97" t="s">
        <v>942</v>
      </c>
    </row>
    <row r="254" spans="4:5" ht="12.75">
      <c r="D254" s="97" t="s">
        <v>2038</v>
      </c>
      <c r="E254" s="97" t="s">
        <v>943</v>
      </c>
    </row>
    <row r="255" spans="4:5" ht="12.75">
      <c r="D255" s="97" t="s">
        <v>2038</v>
      </c>
      <c r="E255" s="97" t="s">
        <v>1987</v>
      </c>
    </row>
    <row r="256" spans="4:5" ht="12.75">
      <c r="D256" s="97" t="s">
        <v>2038</v>
      </c>
      <c r="E256" s="97" t="s">
        <v>944</v>
      </c>
    </row>
    <row r="257" spans="4:5" ht="12.75">
      <c r="D257" s="97" t="s">
        <v>2038</v>
      </c>
      <c r="E257" s="97" t="s">
        <v>2053</v>
      </c>
    </row>
    <row r="258" spans="4:5" ht="12.75">
      <c r="D258" s="97" t="s">
        <v>2038</v>
      </c>
      <c r="E258" s="97" t="s">
        <v>2054</v>
      </c>
    </row>
    <row r="259" spans="4:5" ht="12.75">
      <c r="D259" s="97" t="s">
        <v>2038</v>
      </c>
      <c r="E259" s="97" t="s">
        <v>2055</v>
      </c>
    </row>
    <row r="260" spans="4:5" ht="12.75">
      <c r="D260" s="97" t="s">
        <v>2038</v>
      </c>
      <c r="E260" s="97" t="s">
        <v>945</v>
      </c>
    </row>
    <row r="261" spans="4:5" ht="12.75">
      <c r="D261" s="97" t="s">
        <v>2038</v>
      </c>
      <c r="E261" s="97" t="s">
        <v>2056</v>
      </c>
    </row>
    <row r="262" spans="4:5" ht="12.75">
      <c r="D262" s="97" t="s">
        <v>2038</v>
      </c>
      <c r="E262" s="97" t="s">
        <v>1412</v>
      </c>
    </row>
    <row r="263" spans="4:5" ht="12.75">
      <c r="D263" s="97" t="s">
        <v>2038</v>
      </c>
      <c r="E263" s="97" t="s">
        <v>2057</v>
      </c>
    </row>
    <row r="264" spans="4:5" ht="12.75">
      <c r="D264" s="97" t="s">
        <v>2038</v>
      </c>
      <c r="E264" s="97" t="s">
        <v>226</v>
      </c>
    </row>
    <row r="265" spans="4:5" ht="12.75">
      <c r="D265" s="97" t="s">
        <v>2038</v>
      </c>
      <c r="E265" s="97" t="s">
        <v>946</v>
      </c>
    </row>
    <row r="266" spans="4:5" ht="12.75">
      <c r="D266" s="97" t="s">
        <v>2038</v>
      </c>
      <c r="E266" s="97" t="s">
        <v>2058</v>
      </c>
    </row>
    <row r="267" spans="4:5" ht="12.75">
      <c r="D267" s="97" t="s">
        <v>2038</v>
      </c>
      <c r="E267" s="97" t="s">
        <v>2059</v>
      </c>
    </row>
    <row r="268" spans="4:5" ht="12.75">
      <c r="D268" s="97" t="s">
        <v>2038</v>
      </c>
      <c r="E268" s="97" t="s">
        <v>947</v>
      </c>
    </row>
    <row r="269" spans="4:5" ht="12.75">
      <c r="D269" s="97" t="s">
        <v>2038</v>
      </c>
      <c r="E269" s="97" t="s">
        <v>227</v>
      </c>
    </row>
    <row r="270" spans="4:5" ht="12.75">
      <c r="D270" s="97" t="s">
        <v>2038</v>
      </c>
      <c r="E270" s="97" t="s">
        <v>948</v>
      </c>
    </row>
    <row r="271" spans="4:5" ht="12.75">
      <c r="D271" s="97" t="s">
        <v>2038</v>
      </c>
      <c r="E271" s="97" t="s">
        <v>455</v>
      </c>
    </row>
    <row r="272" spans="4:5" ht="12.75">
      <c r="D272" s="97" t="s">
        <v>2038</v>
      </c>
      <c r="E272" s="97" t="s">
        <v>456</v>
      </c>
    </row>
    <row r="273" spans="4:5" ht="12.75">
      <c r="D273" s="97" t="s">
        <v>2038</v>
      </c>
      <c r="E273" s="97" t="s">
        <v>2060</v>
      </c>
    </row>
    <row r="274" spans="4:5" ht="12.75">
      <c r="D274" s="97" t="s">
        <v>2038</v>
      </c>
      <c r="E274" s="97" t="s">
        <v>1413</v>
      </c>
    </row>
    <row r="275" spans="4:5" ht="12.75">
      <c r="D275" s="97" t="s">
        <v>2038</v>
      </c>
      <c r="E275" s="97" t="s">
        <v>949</v>
      </c>
    </row>
    <row r="276" spans="4:5" ht="12.75">
      <c r="D276" s="97" t="s">
        <v>2038</v>
      </c>
      <c r="E276" s="97" t="s">
        <v>1221</v>
      </c>
    </row>
    <row r="277" spans="4:5" ht="12.75">
      <c r="D277" s="97" t="s">
        <v>2038</v>
      </c>
      <c r="E277" s="97" t="s">
        <v>2061</v>
      </c>
    </row>
    <row r="278" spans="4:5" ht="12.75">
      <c r="D278" s="97" t="s">
        <v>2038</v>
      </c>
      <c r="E278" s="97" t="s">
        <v>2062</v>
      </c>
    </row>
    <row r="279" spans="4:5" ht="12.75">
      <c r="D279" s="97" t="s">
        <v>2038</v>
      </c>
      <c r="E279" s="97" t="s">
        <v>457</v>
      </c>
    </row>
    <row r="280" spans="4:5" ht="12.75">
      <c r="D280" s="97" t="s">
        <v>2038</v>
      </c>
      <c r="E280" s="97" t="s">
        <v>1414</v>
      </c>
    </row>
    <row r="281" spans="4:5" ht="12.75">
      <c r="D281" s="97" t="s">
        <v>2038</v>
      </c>
      <c r="E281" s="97" t="s">
        <v>950</v>
      </c>
    </row>
    <row r="282" spans="4:5" ht="12.75">
      <c r="D282" s="97" t="s">
        <v>2038</v>
      </c>
      <c r="E282" s="97" t="s">
        <v>951</v>
      </c>
    </row>
    <row r="283" spans="4:5" ht="12.75">
      <c r="D283" s="97" t="s">
        <v>2038</v>
      </c>
      <c r="E283" s="97" t="s">
        <v>952</v>
      </c>
    </row>
    <row r="284" spans="4:5" ht="12.75">
      <c r="D284" s="97" t="s">
        <v>2038</v>
      </c>
      <c r="E284" s="97" t="s">
        <v>1415</v>
      </c>
    </row>
    <row r="285" spans="4:5" ht="12.75">
      <c r="D285" s="97" t="s">
        <v>2038</v>
      </c>
      <c r="E285" s="97" t="s">
        <v>1416</v>
      </c>
    </row>
    <row r="286" spans="4:5" ht="12.75">
      <c r="D286" s="97" t="s">
        <v>2038</v>
      </c>
      <c r="E286" s="97" t="s">
        <v>2065</v>
      </c>
    </row>
    <row r="287" spans="4:5" ht="12.75">
      <c r="D287" s="97" t="s">
        <v>2038</v>
      </c>
      <c r="E287" s="97" t="s">
        <v>1438</v>
      </c>
    </row>
    <row r="288" spans="4:5" ht="12.75">
      <c r="D288" s="97" t="s">
        <v>2038</v>
      </c>
      <c r="E288" s="97" t="s">
        <v>1417</v>
      </c>
    </row>
    <row r="289" spans="4:5" ht="12.75">
      <c r="D289" s="97" t="s">
        <v>2038</v>
      </c>
      <c r="E289" s="97" t="s">
        <v>953</v>
      </c>
    </row>
    <row r="290" spans="4:5" ht="12.75">
      <c r="D290" s="97" t="s">
        <v>2038</v>
      </c>
      <c r="E290" s="97" t="s">
        <v>1158</v>
      </c>
    </row>
    <row r="291" spans="4:5" ht="12.75">
      <c r="D291" s="97" t="s">
        <v>2038</v>
      </c>
      <c r="E291" s="97" t="s">
        <v>954</v>
      </c>
    </row>
    <row r="292" spans="4:5" ht="12.75">
      <c r="D292" s="97" t="s">
        <v>2038</v>
      </c>
      <c r="E292" s="97" t="s">
        <v>955</v>
      </c>
    </row>
    <row r="293" spans="4:5" ht="12.75">
      <c r="D293" s="97" t="s">
        <v>2038</v>
      </c>
      <c r="E293" s="97" t="s">
        <v>1525</v>
      </c>
    </row>
    <row r="294" spans="4:5" ht="12.75">
      <c r="D294" s="97" t="s">
        <v>2038</v>
      </c>
      <c r="E294" s="97" t="s">
        <v>492</v>
      </c>
    </row>
    <row r="295" spans="4:5" ht="12.75">
      <c r="D295" s="97" t="s">
        <v>2038</v>
      </c>
      <c r="E295" s="97" t="s">
        <v>1159</v>
      </c>
    </row>
    <row r="296" spans="4:5" ht="12.75">
      <c r="D296" s="97" t="s">
        <v>2038</v>
      </c>
      <c r="E296" s="97" t="s">
        <v>1937</v>
      </c>
    </row>
    <row r="297" spans="4:5" ht="12.75">
      <c r="D297" s="97" t="s">
        <v>2038</v>
      </c>
      <c r="E297" s="97" t="s">
        <v>493</v>
      </c>
    </row>
    <row r="298" spans="4:5" ht="12.75">
      <c r="D298" s="97" t="s">
        <v>2038</v>
      </c>
      <c r="E298" s="97" t="s">
        <v>1160</v>
      </c>
    </row>
    <row r="299" spans="4:5" ht="12.75">
      <c r="D299" s="97" t="s">
        <v>2038</v>
      </c>
      <c r="E299" s="97" t="s">
        <v>1162</v>
      </c>
    </row>
    <row r="300" spans="4:5" ht="12.75">
      <c r="D300" s="97" t="s">
        <v>2038</v>
      </c>
      <c r="E300" s="97" t="s">
        <v>1165</v>
      </c>
    </row>
    <row r="301" spans="4:5" ht="12.75">
      <c r="D301" s="97" t="s">
        <v>2038</v>
      </c>
      <c r="E301" s="97" t="s">
        <v>2067</v>
      </c>
    </row>
    <row r="302" spans="4:5" ht="12.75">
      <c r="D302" s="97" t="s">
        <v>2038</v>
      </c>
      <c r="E302" s="97" t="s">
        <v>1560</v>
      </c>
    </row>
    <row r="303" spans="4:5" ht="12.75">
      <c r="D303" s="97" t="s">
        <v>2038</v>
      </c>
      <c r="E303" s="97" t="s">
        <v>1938</v>
      </c>
    </row>
    <row r="304" spans="4:5" ht="12.75">
      <c r="D304" s="97" t="s">
        <v>2038</v>
      </c>
      <c r="E304" s="97" t="s">
        <v>1939</v>
      </c>
    </row>
    <row r="305" spans="4:5" ht="12.75">
      <c r="D305" s="97" t="s">
        <v>2038</v>
      </c>
      <c r="E305" s="97" t="s">
        <v>2126</v>
      </c>
    </row>
    <row r="306" spans="4:5" ht="12.75">
      <c r="D306" s="97" t="s">
        <v>2038</v>
      </c>
      <c r="E306" s="97" t="s">
        <v>1940</v>
      </c>
    </row>
    <row r="307" spans="4:5" ht="12.75">
      <c r="D307" s="97" t="s">
        <v>2038</v>
      </c>
      <c r="E307" s="97" t="s">
        <v>1418</v>
      </c>
    </row>
    <row r="308" spans="4:5" ht="12.75">
      <c r="D308" s="97" t="s">
        <v>2038</v>
      </c>
      <c r="E308" s="97" t="s">
        <v>1419</v>
      </c>
    </row>
    <row r="309" spans="4:5" ht="12.75">
      <c r="D309" s="97" t="s">
        <v>2038</v>
      </c>
      <c r="E309" s="97" t="s">
        <v>133</v>
      </c>
    </row>
    <row r="310" spans="4:5" ht="12.75">
      <c r="D310" s="97" t="s">
        <v>2038</v>
      </c>
      <c r="E310" s="97" t="s">
        <v>1941</v>
      </c>
    </row>
    <row r="311" spans="4:5" ht="12.75">
      <c r="D311" s="97" t="s">
        <v>2038</v>
      </c>
      <c r="E311" s="97" t="s">
        <v>1420</v>
      </c>
    </row>
    <row r="312" spans="4:5" ht="12.75">
      <c r="D312" s="97" t="s">
        <v>2038</v>
      </c>
      <c r="E312" s="97" t="s">
        <v>1421</v>
      </c>
    </row>
    <row r="313" spans="4:5" ht="12.75">
      <c r="D313" s="97" t="s">
        <v>2038</v>
      </c>
      <c r="E313" s="97" t="s">
        <v>2068</v>
      </c>
    </row>
    <row r="314" spans="4:5" ht="12.75">
      <c r="D314" s="97" t="s">
        <v>2038</v>
      </c>
      <c r="E314" s="97" t="s">
        <v>972</v>
      </c>
    </row>
    <row r="315" spans="4:5" ht="12.75">
      <c r="D315" s="97" t="s">
        <v>2038</v>
      </c>
      <c r="E315" s="97" t="s">
        <v>973</v>
      </c>
    </row>
    <row r="316" spans="4:5" ht="12.75">
      <c r="D316" s="97" t="s">
        <v>2038</v>
      </c>
      <c r="E316" s="97" t="s">
        <v>1422</v>
      </c>
    </row>
    <row r="317" spans="4:5" ht="12.75">
      <c r="D317" s="97" t="s">
        <v>2038</v>
      </c>
      <c r="E317" s="97" t="s">
        <v>1444</v>
      </c>
    </row>
    <row r="318" spans="4:5" ht="12.75">
      <c r="D318" s="97" t="s">
        <v>2038</v>
      </c>
      <c r="E318" s="97" t="s">
        <v>1445</v>
      </c>
    </row>
    <row r="319" spans="4:5" ht="12.75">
      <c r="D319" s="97" t="s">
        <v>2038</v>
      </c>
      <c r="E319" s="97" t="s">
        <v>1423</v>
      </c>
    </row>
    <row r="320" spans="4:5" ht="12.75">
      <c r="D320" s="97" t="s">
        <v>2038</v>
      </c>
      <c r="E320" s="97" t="s">
        <v>1424</v>
      </c>
    </row>
    <row r="321" spans="4:5" ht="12.75">
      <c r="D321" s="97" t="s">
        <v>2038</v>
      </c>
      <c r="E321" s="97" t="s">
        <v>1425</v>
      </c>
    </row>
    <row r="322" spans="4:5" ht="12.75">
      <c r="D322" s="97" t="s">
        <v>2038</v>
      </c>
      <c r="E322" s="97" t="s">
        <v>1426</v>
      </c>
    </row>
    <row r="323" spans="4:5" ht="12.75">
      <c r="D323" s="97" t="s">
        <v>2038</v>
      </c>
      <c r="E323" s="97" t="s">
        <v>2069</v>
      </c>
    </row>
    <row r="324" spans="4:5" ht="12.75">
      <c r="D324" s="97" t="s">
        <v>2038</v>
      </c>
      <c r="E324" s="97" t="s">
        <v>1222</v>
      </c>
    </row>
    <row r="325" spans="4:5" ht="12.75">
      <c r="D325" s="97" t="s">
        <v>2038</v>
      </c>
      <c r="E325" s="97" t="s">
        <v>797</v>
      </c>
    </row>
    <row r="326" spans="4:5" ht="12.75">
      <c r="D326" s="97" t="s">
        <v>2038</v>
      </c>
      <c r="E326" s="97" t="s">
        <v>2070</v>
      </c>
    </row>
    <row r="327" spans="4:5" ht="12.75">
      <c r="D327" s="97" t="s">
        <v>2038</v>
      </c>
      <c r="E327" s="97" t="s">
        <v>229</v>
      </c>
    </row>
    <row r="328" spans="4:5" ht="12.75">
      <c r="D328" s="97" t="s">
        <v>2038</v>
      </c>
      <c r="E328" s="97" t="s">
        <v>230</v>
      </c>
    </row>
    <row r="329" spans="4:5" ht="12.75">
      <c r="D329" s="97" t="s">
        <v>2038</v>
      </c>
      <c r="E329" s="97" t="s">
        <v>1427</v>
      </c>
    </row>
    <row r="330" spans="4:5" ht="12.75">
      <c r="D330" s="97" t="s">
        <v>2038</v>
      </c>
      <c r="E330" s="97" t="s">
        <v>1428</v>
      </c>
    </row>
    <row r="331" spans="4:5" ht="12.75">
      <c r="D331" s="97" t="s">
        <v>2038</v>
      </c>
      <c r="E331" s="97" t="s">
        <v>1429</v>
      </c>
    </row>
    <row r="332" spans="4:5" ht="12.75">
      <c r="D332" s="97" t="s">
        <v>2038</v>
      </c>
      <c r="E332" s="97" t="s">
        <v>312</v>
      </c>
    </row>
    <row r="333" spans="4:5" ht="12.75">
      <c r="D333" s="97" t="s">
        <v>2038</v>
      </c>
      <c r="E333" s="97" t="s">
        <v>313</v>
      </c>
    </row>
    <row r="334" spans="4:5" ht="12.75">
      <c r="D334" s="97" t="s">
        <v>2038</v>
      </c>
      <c r="E334" s="97" t="s">
        <v>314</v>
      </c>
    </row>
    <row r="335" spans="4:5" ht="12.75">
      <c r="D335" s="97" t="s">
        <v>2038</v>
      </c>
      <c r="E335" s="97" t="s">
        <v>315</v>
      </c>
    </row>
    <row r="336" spans="4:5" ht="12.75">
      <c r="D336" s="97" t="s">
        <v>2038</v>
      </c>
      <c r="E336" s="97" t="s">
        <v>316</v>
      </c>
    </row>
    <row r="337" spans="4:5" ht="12.75">
      <c r="D337" s="97" t="s">
        <v>2038</v>
      </c>
      <c r="E337" s="97" t="s">
        <v>317</v>
      </c>
    </row>
    <row r="338" spans="4:5" ht="12.75">
      <c r="D338" s="97" t="s">
        <v>2038</v>
      </c>
      <c r="E338" s="96" t="s">
        <v>318</v>
      </c>
    </row>
    <row r="339" spans="4:5" ht="12.75">
      <c r="D339" s="97" t="s">
        <v>2038</v>
      </c>
      <c r="E339" s="96" t="s">
        <v>319</v>
      </c>
    </row>
    <row r="340" spans="4:5" ht="12.75">
      <c r="D340" s="97" t="s">
        <v>2038</v>
      </c>
      <c r="E340" s="96" t="s">
        <v>320</v>
      </c>
    </row>
    <row r="341" spans="4:5" ht="12.75">
      <c r="D341" s="97" t="s">
        <v>2038</v>
      </c>
      <c r="E341" s="96" t="s">
        <v>321</v>
      </c>
    </row>
    <row r="342" spans="4:5" ht="12.75">
      <c r="D342" s="97" t="s">
        <v>2038</v>
      </c>
      <c r="E342" s="96" t="s">
        <v>322</v>
      </c>
    </row>
    <row r="343" spans="4:5" ht="12.75">
      <c r="D343" s="97" t="s">
        <v>2038</v>
      </c>
      <c r="E343" s="96" t="s">
        <v>323</v>
      </c>
    </row>
    <row r="344" spans="4:5" ht="12.75">
      <c r="D344" s="97" t="s">
        <v>2038</v>
      </c>
      <c r="E344" s="96" t="s">
        <v>324</v>
      </c>
    </row>
    <row r="345" spans="4:5" ht="12.75">
      <c r="D345" s="97" t="s">
        <v>2038</v>
      </c>
      <c r="E345" s="96" t="s">
        <v>325</v>
      </c>
    </row>
    <row r="346" spans="4:5" ht="12.75">
      <c r="D346" s="97" t="s">
        <v>2038</v>
      </c>
      <c r="E346" s="96" t="s">
        <v>326</v>
      </c>
    </row>
    <row r="347" spans="4:5" ht="12.75">
      <c r="D347" s="97" t="s">
        <v>2038</v>
      </c>
      <c r="E347" s="96" t="s">
        <v>327</v>
      </c>
    </row>
    <row r="348" spans="4:5" ht="12.75">
      <c r="D348" s="97" t="s">
        <v>2038</v>
      </c>
      <c r="E348" s="96" t="s">
        <v>328</v>
      </c>
    </row>
    <row r="349" spans="4:5" ht="12.75">
      <c r="D349" s="97" t="s">
        <v>2038</v>
      </c>
      <c r="E349" s="96" t="s">
        <v>92</v>
      </c>
    </row>
    <row r="350" spans="4:5" ht="12.75">
      <c r="D350" s="97" t="s">
        <v>2038</v>
      </c>
      <c r="E350" s="96" t="s">
        <v>2123</v>
      </c>
    </row>
    <row r="351" spans="4:5" ht="12.75">
      <c r="D351" s="97" t="s">
        <v>2038</v>
      </c>
      <c r="E351" s="96" t="s">
        <v>2124</v>
      </c>
    </row>
    <row r="352" spans="4:5" ht="12.75">
      <c r="D352" s="97" t="s">
        <v>2038</v>
      </c>
      <c r="E352" s="96" t="s">
        <v>1872</v>
      </c>
    </row>
    <row r="353" spans="4:5" ht="12.75">
      <c r="D353" s="97" t="s">
        <v>2038</v>
      </c>
      <c r="E353" s="96" t="s">
        <v>93</v>
      </c>
    </row>
    <row r="354" spans="4:5" ht="12.75">
      <c r="D354" s="97" t="s">
        <v>2038</v>
      </c>
      <c r="E354" s="96" t="s">
        <v>1942</v>
      </c>
    </row>
    <row r="355" spans="4:5" ht="12.75">
      <c r="D355" s="97" t="s">
        <v>2038</v>
      </c>
      <c r="E355" s="96" t="s">
        <v>974</v>
      </c>
    </row>
    <row r="356" spans="4:5" ht="12.75">
      <c r="D356" s="97" t="s">
        <v>2038</v>
      </c>
      <c r="E356" s="96" t="s">
        <v>1873</v>
      </c>
    </row>
    <row r="357" spans="4:5" ht="12.75">
      <c r="D357" s="97" t="s">
        <v>2038</v>
      </c>
      <c r="E357" s="96" t="s">
        <v>329</v>
      </c>
    </row>
    <row r="358" spans="4:5" ht="12.75">
      <c r="D358" s="97" t="s">
        <v>2038</v>
      </c>
      <c r="E358" s="96" t="s">
        <v>1943</v>
      </c>
    </row>
    <row r="359" spans="4:5" ht="12.75">
      <c r="D359" s="97" t="s">
        <v>2038</v>
      </c>
      <c r="E359" s="96" t="s">
        <v>1944</v>
      </c>
    </row>
    <row r="360" spans="4:5" ht="12.75">
      <c r="D360" s="97" t="s">
        <v>2038</v>
      </c>
      <c r="E360" s="96" t="s">
        <v>330</v>
      </c>
    </row>
    <row r="361" spans="4:5" ht="12.75">
      <c r="D361" s="97" t="s">
        <v>2038</v>
      </c>
      <c r="E361" s="96" t="s">
        <v>331</v>
      </c>
    </row>
    <row r="362" spans="4:5" ht="12.75">
      <c r="D362" s="97" t="s">
        <v>2038</v>
      </c>
      <c r="E362" s="96" t="s">
        <v>332</v>
      </c>
    </row>
    <row r="363" spans="4:5" ht="12.75">
      <c r="D363" s="97" t="s">
        <v>2038</v>
      </c>
      <c r="E363" s="96" t="s">
        <v>333</v>
      </c>
    </row>
    <row r="364" spans="4:5" ht="12.75">
      <c r="D364" s="97" t="s">
        <v>2038</v>
      </c>
      <c r="E364" s="96" t="s">
        <v>334</v>
      </c>
    </row>
    <row r="365" spans="4:5" ht="12.75">
      <c r="D365" s="97" t="s">
        <v>2038</v>
      </c>
      <c r="E365" s="96" t="s">
        <v>335</v>
      </c>
    </row>
    <row r="366" spans="4:5" ht="12.75">
      <c r="D366" s="97" t="s">
        <v>2038</v>
      </c>
      <c r="E366" s="96" t="s">
        <v>336</v>
      </c>
    </row>
    <row r="367" spans="4:5" ht="12.75">
      <c r="D367" s="97" t="s">
        <v>2038</v>
      </c>
      <c r="E367" s="96" t="s">
        <v>337</v>
      </c>
    </row>
    <row r="368" spans="4:5" ht="12.75">
      <c r="D368" s="97" t="s">
        <v>2038</v>
      </c>
      <c r="E368" s="96" t="s">
        <v>338</v>
      </c>
    </row>
    <row r="369" spans="4:5" ht="12.75">
      <c r="D369" s="97" t="s">
        <v>2038</v>
      </c>
      <c r="E369" s="96" t="s">
        <v>808</v>
      </c>
    </row>
    <row r="370" spans="4:5" ht="12.75">
      <c r="D370" s="97" t="s">
        <v>2038</v>
      </c>
      <c r="E370" s="96" t="s">
        <v>1945</v>
      </c>
    </row>
    <row r="371" spans="4:5" ht="12.75">
      <c r="D371" s="97" t="s">
        <v>2038</v>
      </c>
      <c r="E371" s="96" t="s">
        <v>809</v>
      </c>
    </row>
    <row r="372" spans="4:5" ht="12.75">
      <c r="D372" s="97" t="s">
        <v>2038</v>
      </c>
      <c r="E372" s="96" t="s">
        <v>849</v>
      </c>
    </row>
    <row r="373" spans="4:5" ht="12.75">
      <c r="D373" s="97" t="s">
        <v>2038</v>
      </c>
      <c r="E373" s="96" t="s">
        <v>1948</v>
      </c>
    </row>
    <row r="374" spans="4:5" ht="12.75">
      <c r="D374" s="97" t="s">
        <v>2038</v>
      </c>
      <c r="E374" s="96" t="s">
        <v>850</v>
      </c>
    </row>
    <row r="375" spans="4:5" ht="12.75">
      <c r="D375" s="97" t="s">
        <v>2038</v>
      </c>
      <c r="E375" s="96" t="s">
        <v>851</v>
      </c>
    </row>
    <row r="376" spans="4:5" ht="12.75">
      <c r="D376" s="97" t="s">
        <v>2038</v>
      </c>
      <c r="E376" s="96" t="s">
        <v>1611</v>
      </c>
    </row>
    <row r="377" spans="4:5" ht="12.75">
      <c r="D377" s="97" t="s">
        <v>2038</v>
      </c>
      <c r="E377" s="96" t="s">
        <v>1874</v>
      </c>
    </row>
    <row r="378" spans="4:5" ht="12.75">
      <c r="D378" s="97" t="s">
        <v>2038</v>
      </c>
      <c r="E378" s="96" t="s">
        <v>1949</v>
      </c>
    </row>
    <row r="379" spans="4:5" ht="12.75">
      <c r="D379" s="97" t="s">
        <v>2038</v>
      </c>
      <c r="E379" s="96" t="s">
        <v>1875</v>
      </c>
    </row>
    <row r="380" spans="4:5" ht="12.75">
      <c r="D380" s="97" t="s">
        <v>2038</v>
      </c>
      <c r="E380" s="96" t="s">
        <v>975</v>
      </c>
    </row>
    <row r="381" spans="4:5" ht="12.75">
      <c r="D381" s="97" t="s">
        <v>2038</v>
      </c>
      <c r="E381" s="96" t="s">
        <v>1612</v>
      </c>
    </row>
    <row r="382" spans="4:5" ht="12.75">
      <c r="D382" s="97" t="s">
        <v>2038</v>
      </c>
      <c r="E382" s="96" t="s">
        <v>1223</v>
      </c>
    </row>
    <row r="383" spans="4:5" ht="12.75">
      <c r="D383" s="97" t="s">
        <v>2038</v>
      </c>
      <c r="E383" s="96" t="s">
        <v>1876</v>
      </c>
    </row>
    <row r="384" spans="4:5" ht="12.75">
      <c r="D384" s="97" t="s">
        <v>2038</v>
      </c>
      <c r="E384" s="96" t="s">
        <v>1950</v>
      </c>
    </row>
    <row r="385" spans="4:5" ht="12.75">
      <c r="D385" s="97" t="s">
        <v>2038</v>
      </c>
      <c r="E385" s="96" t="s">
        <v>1951</v>
      </c>
    </row>
    <row r="386" spans="4:5" ht="12.75">
      <c r="D386" s="97" t="s">
        <v>2038</v>
      </c>
      <c r="E386" s="96" t="s">
        <v>1952</v>
      </c>
    </row>
    <row r="387" spans="4:5" ht="12.75">
      <c r="D387" s="97" t="s">
        <v>2038</v>
      </c>
      <c r="E387" s="96" t="s">
        <v>1104</v>
      </c>
    </row>
    <row r="388" spans="4:5" ht="12.75">
      <c r="D388" s="97" t="s">
        <v>2038</v>
      </c>
      <c r="E388" s="96" t="s">
        <v>1105</v>
      </c>
    </row>
    <row r="389" spans="4:5" ht="12.75">
      <c r="D389" s="97" t="s">
        <v>2038</v>
      </c>
      <c r="E389" s="96" t="s">
        <v>339</v>
      </c>
    </row>
    <row r="390" spans="4:5" ht="12.75">
      <c r="D390" s="97" t="s">
        <v>2038</v>
      </c>
      <c r="E390" s="96" t="s">
        <v>1439</v>
      </c>
    </row>
    <row r="391" spans="4:5" ht="12.75">
      <c r="D391" s="97" t="s">
        <v>2038</v>
      </c>
      <c r="E391" s="96" t="s">
        <v>1224</v>
      </c>
    </row>
    <row r="392" spans="4:5" ht="12.75">
      <c r="D392" s="97" t="s">
        <v>2038</v>
      </c>
      <c r="E392" s="96" t="s">
        <v>1106</v>
      </c>
    </row>
    <row r="393" spans="4:5" ht="12.75">
      <c r="D393" s="97" t="s">
        <v>2038</v>
      </c>
      <c r="E393" s="96" t="s">
        <v>1958</v>
      </c>
    </row>
    <row r="394" spans="4:5" ht="12.75">
      <c r="D394" s="97" t="s">
        <v>2038</v>
      </c>
      <c r="E394" s="96" t="s">
        <v>1959</v>
      </c>
    </row>
    <row r="395" spans="4:5" ht="12.75">
      <c r="D395" s="97" t="s">
        <v>2038</v>
      </c>
      <c r="E395" s="96" t="s">
        <v>1112</v>
      </c>
    </row>
    <row r="396" spans="4:5" ht="12.75">
      <c r="D396" s="97" t="s">
        <v>2038</v>
      </c>
      <c r="E396" s="96" t="s">
        <v>979</v>
      </c>
    </row>
    <row r="397" spans="4:5" ht="12.75">
      <c r="D397" s="97" t="s">
        <v>2038</v>
      </c>
      <c r="E397" s="96" t="s">
        <v>1113</v>
      </c>
    </row>
    <row r="398" spans="4:5" ht="12.75">
      <c r="D398" s="97" t="s">
        <v>2038</v>
      </c>
      <c r="E398" s="96" t="s">
        <v>1114</v>
      </c>
    </row>
    <row r="399" spans="4:5" ht="12.75">
      <c r="D399" s="97" t="s">
        <v>2038</v>
      </c>
      <c r="E399" s="96" t="s">
        <v>1963</v>
      </c>
    </row>
    <row r="400" spans="4:5" ht="12.75">
      <c r="D400" s="97" t="s">
        <v>2038</v>
      </c>
      <c r="E400" s="96" t="s">
        <v>981</v>
      </c>
    </row>
    <row r="401" spans="4:5" ht="12.75">
      <c r="D401" s="97" t="s">
        <v>2038</v>
      </c>
      <c r="E401" s="96" t="s">
        <v>980</v>
      </c>
    </row>
    <row r="402" spans="4:5" ht="12.75">
      <c r="D402" s="97" t="s">
        <v>2038</v>
      </c>
      <c r="E402" s="96" t="s">
        <v>982</v>
      </c>
    </row>
    <row r="403" spans="4:5" ht="12.75">
      <c r="D403" s="97" t="s">
        <v>2038</v>
      </c>
      <c r="E403" s="96" t="s">
        <v>983</v>
      </c>
    </row>
    <row r="404" spans="4:5" ht="12.75">
      <c r="D404" s="97" t="s">
        <v>2038</v>
      </c>
      <c r="E404" s="96" t="s">
        <v>340</v>
      </c>
    </row>
    <row r="405" spans="4:5" ht="12.75">
      <c r="D405" s="97" t="s">
        <v>2038</v>
      </c>
      <c r="E405" s="96" t="s">
        <v>341</v>
      </c>
    </row>
    <row r="406" spans="4:5" ht="12.75">
      <c r="D406" s="97" t="s">
        <v>2038</v>
      </c>
      <c r="E406" s="96" t="s">
        <v>342</v>
      </c>
    </row>
    <row r="407" spans="4:5" ht="12.75">
      <c r="D407" s="97" t="s">
        <v>2038</v>
      </c>
      <c r="E407" s="96" t="s">
        <v>875</v>
      </c>
    </row>
    <row r="408" spans="4:5" ht="12.75">
      <c r="D408" s="97" t="s">
        <v>2038</v>
      </c>
      <c r="E408" s="96" t="s">
        <v>1618</v>
      </c>
    </row>
    <row r="409" spans="4:5" ht="12.75">
      <c r="D409" s="97" t="s">
        <v>2038</v>
      </c>
      <c r="E409" s="96" t="s">
        <v>1619</v>
      </c>
    </row>
    <row r="410" spans="4:5" ht="12.75">
      <c r="D410" s="97" t="s">
        <v>2038</v>
      </c>
      <c r="E410" s="96" t="s">
        <v>820</v>
      </c>
    </row>
    <row r="411" spans="4:5" ht="12.75">
      <c r="D411" s="97" t="s">
        <v>2038</v>
      </c>
      <c r="E411" s="96" t="s">
        <v>821</v>
      </c>
    </row>
    <row r="412" spans="4:5" ht="12.75">
      <c r="D412" s="97" t="s">
        <v>2038</v>
      </c>
      <c r="E412" s="96" t="s">
        <v>822</v>
      </c>
    </row>
    <row r="413" spans="4:5" ht="12.75">
      <c r="D413" s="97" t="s">
        <v>2038</v>
      </c>
      <c r="E413" s="96" t="s">
        <v>823</v>
      </c>
    </row>
    <row r="414" spans="4:5" ht="12.75">
      <c r="D414" s="97" t="s">
        <v>2038</v>
      </c>
      <c r="E414" s="96" t="s">
        <v>984</v>
      </c>
    </row>
    <row r="415" spans="4:5" ht="12.75">
      <c r="D415" s="97" t="s">
        <v>2038</v>
      </c>
      <c r="E415" s="96" t="s">
        <v>985</v>
      </c>
    </row>
    <row r="416" spans="4:5" ht="12.75">
      <c r="D416" s="97" t="s">
        <v>2038</v>
      </c>
      <c r="E416" s="96" t="s">
        <v>343</v>
      </c>
    </row>
    <row r="417" spans="4:5" ht="12.75">
      <c r="D417" s="97" t="s">
        <v>2038</v>
      </c>
      <c r="E417" s="96" t="s">
        <v>824</v>
      </c>
    </row>
    <row r="418" spans="4:5" ht="12.75">
      <c r="D418" s="97" t="s">
        <v>2038</v>
      </c>
      <c r="E418" s="96" t="s">
        <v>1128</v>
      </c>
    </row>
    <row r="419" spans="4:5" ht="12.75">
      <c r="D419" s="97" t="s">
        <v>2038</v>
      </c>
      <c r="E419" s="96" t="s">
        <v>1129</v>
      </c>
    </row>
    <row r="420" spans="4:5" ht="12.75">
      <c r="D420" s="24"/>
      <c r="E420" s="3"/>
    </row>
    <row r="421" spans="4:5" ht="12.75">
      <c r="D421" s="24"/>
      <c r="E421" s="3"/>
    </row>
    <row r="422" spans="4:5" ht="12.75">
      <c r="D422" s="24"/>
      <c r="E422" s="3"/>
    </row>
    <row r="423" spans="4:5" ht="12.75">
      <c r="D423" s="24"/>
      <c r="E423" s="3"/>
    </row>
    <row r="424" spans="4:5" ht="12.75">
      <c r="D424" s="24"/>
      <c r="E424" s="3"/>
    </row>
    <row r="425" spans="4:5" ht="12.75">
      <c r="D425" s="24"/>
      <c r="E425" s="3"/>
    </row>
    <row r="426" spans="4:5" ht="12.75">
      <c r="D426" s="24"/>
      <c r="E426" s="3"/>
    </row>
    <row r="427" spans="4:5" ht="12.75">
      <c r="D427" s="24"/>
      <c r="E427" s="3"/>
    </row>
    <row r="428" spans="4:5" ht="12.75">
      <c r="D428" s="24"/>
      <c r="E428" s="3"/>
    </row>
    <row r="429" spans="4:5" ht="12.75">
      <c r="D429" s="24"/>
      <c r="E429" s="3"/>
    </row>
    <row r="430" spans="4:5" ht="12.75">
      <c r="D430" s="24"/>
      <c r="E430" s="3"/>
    </row>
    <row r="431" spans="4:5" ht="12.75">
      <c r="D431" s="24"/>
      <c r="E431" s="3"/>
    </row>
    <row r="432" spans="4:5" ht="12.75">
      <c r="D432" s="24"/>
      <c r="E432" s="3"/>
    </row>
    <row r="433" spans="4:5" ht="12.75">
      <c r="D433" s="24"/>
      <c r="E433" s="3"/>
    </row>
    <row r="434" spans="4:5" ht="12.75">
      <c r="D434" s="24"/>
      <c r="E434" s="3"/>
    </row>
    <row r="435" spans="4:5" ht="12.75">
      <c r="D435" s="24"/>
      <c r="E435" s="3"/>
    </row>
    <row r="436" spans="4:5" ht="12.75">
      <c r="D436" s="24"/>
      <c r="E436" s="3"/>
    </row>
    <row r="437" spans="4:5" ht="12.75">
      <c r="D437" s="24"/>
      <c r="E437" s="3"/>
    </row>
    <row r="438" spans="4:5" ht="12.75">
      <c r="D438" s="24"/>
      <c r="E438" s="3"/>
    </row>
    <row r="439" spans="4:5" ht="12.75">
      <c r="D439" s="24"/>
      <c r="E439" s="3"/>
    </row>
    <row r="440" spans="4:5" ht="12.75">
      <c r="D440" s="24"/>
      <c r="E440" s="3"/>
    </row>
    <row r="441" spans="4:5" ht="12.75">
      <c r="D441" s="24"/>
      <c r="E441" s="3"/>
    </row>
    <row r="442" spans="4:5" ht="12.75">
      <c r="D442" s="24"/>
      <c r="E442" s="3"/>
    </row>
    <row r="443" spans="4:5" ht="12.75">
      <c r="D443" s="24"/>
      <c r="E443" s="3"/>
    </row>
    <row r="444" spans="4:5" ht="12.75">
      <c r="D444" s="24"/>
      <c r="E444" s="3"/>
    </row>
    <row r="445" spans="4:5" ht="12.75">
      <c r="D445" s="24"/>
      <c r="E445" s="3"/>
    </row>
    <row r="446" spans="4:5" ht="12.75">
      <c r="D446" s="24"/>
      <c r="E446" s="3"/>
    </row>
    <row r="447" spans="4:5" ht="12.75">
      <c r="D447" s="24"/>
      <c r="E447" s="3"/>
    </row>
    <row r="448" spans="4:5" ht="12.75">
      <c r="D448" s="24"/>
      <c r="E448" s="3"/>
    </row>
    <row r="449" spans="4:5" ht="12.75">
      <c r="D449" s="24"/>
      <c r="E449" s="3"/>
    </row>
    <row r="450" spans="4:5" ht="12.75">
      <c r="D450" s="24"/>
      <c r="E450" s="3"/>
    </row>
    <row r="451" spans="4:5" ht="12.75">
      <c r="D451" s="24"/>
      <c r="E451" s="3"/>
    </row>
    <row r="452" spans="4:5" ht="12.75">
      <c r="D452" s="24"/>
      <c r="E452" s="3"/>
    </row>
    <row r="453" spans="4:5" ht="12.75">
      <c r="D453" s="24"/>
      <c r="E453" s="3"/>
    </row>
    <row r="454" spans="4:5" ht="12.75">
      <c r="D454" s="24"/>
      <c r="E454" s="3"/>
    </row>
    <row r="455" spans="4:5" ht="12.75">
      <c r="D455" s="24"/>
      <c r="E455" s="3"/>
    </row>
    <row r="456" spans="4:5" ht="12.75">
      <c r="D456" s="24"/>
      <c r="E456" s="3"/>
    </row>
    <row r="457" spans="4:5" ht="12.75">
      <c r="D457" s="24"/>
      <c r="E457" s="3"/>
    </row>
    <row r="458" spans="4:5" ht="12.75">
      <c r="D458" s="24"/>
      <c r="E458" s="3"/>
    </row>
    <row r="459" spans="4:5" ht="12.75">
      <c r="D459" s="24"/>
      <c r="E459" s="3"/>
    </row>
    <row r="460" spans="4:5" ht="12.75">
      <c r="D460" s="24"/>
      <c r="E460" s="3"/>
    </row>
    <row r="461" spans="4:5" ht="12.75">
      <c r="D461" s="24"/>
      <c r="E461" s="3"/>
    </row>
    <row r="462" spans="4:5" ht="12.75">
      <c r="D462" s="24"/>
      <c r="E462" s="3"/>
    </row>
    <row r="463" spans="4:5" ht="12.75">
      <c r="D463" s="24"/>
      <c r="E463" s="3"/>
    </row>
    <row r="464" spans="4:5" ht="12.75">
      <c r="D464" s="24"/>
      <c r="E464" s="3"/>
    </row>
    <row r="465" spans="4:5" ht="12.75">
      <c r="D465" s="24"/>
      <c r="E465" s="3"/>
    </row>
    <row r="466" spans="4:5" ht="12.75">
      <c r="D466" s="24"/>
      <c r="E466" s="3"/>
    </row>
    <row r="467" spans="4:5" ht="12.75">
      <c r="D467" s="24"/>
      <c r="E467" s="3"/>
    </row>
    <row r="468" spans="4:5" ht="12.75">
      <c r="D468" s="24"/>
      <c r="E468" s="3"/>
    </row>
    <row r="469" spans="4:5" ht="12.75">
      <c r="D469" s="24"/>
      <c r="E469" s="3"/>
    </row>
    <row r="470" spans="4:5" ht="12.75">
      <c r="D470" s="24"/>
      <c r="E470" s="3"/>
    </row>
    <row r="471" spans="4:5" ht="12.75">
      <c r="D471" s="24"/>
      <c r="E471" s="3"/>
    </row>
    <row r="472" spans="4:5" ht="12.75">
      <c r="D472" s="24"/>
      <c r="E472" s="3"/>
    </row>
    <row r="473" spans="4:5" ht="12.75">
      <c r="D473" s="24"/>
      <c r="E473" s="3"/>
    </row>
    <row r="474" spans="4:5" ht="12.75">
      <c r="D474" s="24"/>
      <c r="E474" s="3"/>
    </row>
    <row r="475" spans="4:5" ht="12.75">
      <c r="D475" s="24"/>
      <c r="E475" s="3"/>
    </row>
    <row r="476" spans="4:5" ht="12.75">
      <c r="D476" s="24"/>
      <c r="E476" s="3"/>
    </row>
    <row r="477" spans="4:5" ht="12.75">
      <c r="D477" s="24"/>
      <c r="E477" s="3"/>
    </row>
    <row r="478" spans="4:5" ht="12.75">
      <c r="D478" s="24"/>
      <c r="E478" s="3"/>
    </row>
    <row r="479" spans="4:5" ht="12.75">
      <c r="D479" s="24"/>
      <c r="E479" s="3"/>
    </row>
    <row r="480" spans="4:5" ht="12.75">
      <c r="D480" s="24"/>
      <c r="E480" s="3"/>
    </row>
    <row r="481" spans="4:5" ht="12.75">
      <c r="D481" s="24"/>
      <c r="E481" s="3"/>
    </row>
    <row r="482" spans="4:5" ht="12.75">
      <c r="D482" s="24"/>
      <c r="E482" s="3"/>
    </row>
    <row r="483" spans="4:5" ht="12.75">
      <c r="D483" s="24"/>
      <c r="E483" s="3"/>
    </row>
    <row r="484" spans="4:5" ht="12.75">
      <c r="D484" s="24"/>
      <c r="E484" s="3"/>
    </row>
    <row r="485" spans="4:5" ht="12.75">
      <c r="D485" s="24"/>
      <c r="E485" s="3"/>
    </row>
    <row r="486" spans="4:5" ht="12.75">
      <c r="D486" s="24"/>
      <c r="E486" s="3"/>
    </row>
    <row r="487" spans="4:5" ht="12.75">
      <c r="D487" s="24"/>
      <c r="E487" s="3"/>
    </row>
    <row r="488" spans="4:5" ht="12.75">
      <c r="D488" s="24"/>
      <c r="E488" s="3"/>
    </row>
    <row r="489" spans="4:5" ht="12.75">
      <c r="D489" s="24"/>
      <c r="E489" s="3"/>
    </row>
    <row r="490" spans="4:5" ht="12.75">
      <c r="D490" s="24"/>
      <c r="E490" s="3"/>
    </row>
    <row r="491" spans="4:5" ht="12.75">
      <c r="D491" s="24"/>
      <c r="E491" s="3"/>
    </row>
    <row r="492" spans="4:5" ht="12.75">
      <c r="D492" s="24"/>
      <c r="E492" s="3"/>
    </row>
    <row r="493" spans="4:5" ht="12.75">
      <c r="D493" s="24"/>
      <c r="E493" s="3"/>
    </row>
    <row r="494" spans="4:5" ht="12.75">
      <c r="D494" s="24"/>
      <c r="E494" s="3"/>
    </row>
    <row r="495" spans="4:5" ht="12.75">
      <c r="D495" s="24"/>
      <c r="E495" s="3"/>
    </row>
    <row r="496" spans="4:5" ht="12.75">
      <c r="D496" s="24"/>
      <c r="E496" s="3"/>
    </row>
    <row r="497" spans="4:5" ht="12.75">
      <c r="D497" s="24"/>
      <c r="E497" s="3"/>
    </row>
    <row r="498" spans="4:5" ht="12.75">
      <c r="D498" s="24"/>
      <c r="E498" s="3"/>
    </row>
    <row r="499" spans="4:5" ht="12.75">
      <c r="D499" s="24"/>
      <c r="E499" s="3"/>
    </row>
    <row r="500" spans="4:5" ht="12.75">
      <c r="D500" s="24"/>
      <c r="E500" s="3"/>
    </row>
    <row r="501" spans="4:5" ht="12.75">
      <c r="D501" s="24"/>
      <c r="E501" s="3"/>
    </row>
    <row r="502" spans="4:5" ht="12.75">
      <c r="D502" s="24"/>
      <c r="E502" s="3"/>
    </row>
    <row r="503" spans="4:5" ht="12.75">
      <c r="D503" s="24"/>
      <c r="E503" s="3"/>
    </row>
    <row r="504" spans="4:5" ht="12.75">
      <c r="D504" s="24"/>
      <c r="E504" s="3"/>
    </row>
    <row r="505" spans="4:5" ht="12.75">
      <c r="D505" s="24"/>
      <c r="E505" s="3"/>
    </row>
    <row r="506" spans="4:5" ht="12.75">
      <c r="D506" s="24"/>
      <c r="E506" s="3"/>
    </row>
    <row r="507" spans="4:5" ht="12.75">
      <c r="D507" s="24"/>
      <c r="E507" s="3"/>
    </row>
    <row r="508" spans="4:5" ht="12.75">
      <c r="D508" s="24"/>
      <c r="E508" s="3"/>
    </row>
    <row r="509" spans="4:5" ht="12.75">
      <c r="D509" s="24"/>
      <c r="E509" s="3"/>
    </row>
    <row r="510" spans="4:5" ht="12.75">
      <c r="D510" s="24"/>
      <c r="E510" s="3"/>
    </row>
    <row r="511" spans="4:5" ht="12.75">
      <c r="D511" s="24"/>
      <c r="E511" s="3"/>
    </row>
    <row r="512" spans="4:5" ht="12.75">
      <c r="D512" s="24"/>
      <c r="E512" s="3"/>
    </row>
    <row r="513" spans="4:5" ht="12.75">
      <c r="D513" s="24"/>
      <c r="E513" s="3"/>
    </row>
    <row r="514" spans="4:5" ht="12.75">
      <c r="D514" s="24"/>
      <c r="E514" s="3"/>
    </row>
    <row r="515" spans="4:5" ht="12.75">
      <c r="D515" s="24"/>
      <c r="E515" s="3"/>
    </row>
    <row r="516" spans="4:5" ht="12.75">
      <c r="D516" s="24"/>
      <c r="E516" s="3"/>
    </row>
    <row r="517" spans="4:5" ht="12.75">
      <c r="D517" s="24"/>
      <c r="E517" s="3"/>
    </row>
    <row r="518" spans="4:5" ht="12.75">
      <c r="D518" s="24"/>
      <c r="E518" s="3"/>
    </row>
    <row r="519" spans="4:5" ht="12.75">
      <c r="D519" s="24"/>
      <c r="E519" s="3"/>
    </row>
    <row r="520" spans="4:5" ht="12.75">
      <c r="D520" s="24"/>
      <c r="E520" s="3"/>
    </row>
    <row r="521" spans="4:5" ht="12.75">
      <c r="D521" s="24"/>
      <c r="E521" s="3"/>
    </row>
    <row r="522" spans="4:5" ht="12.75">
      <c r="D522" s="24"/>
      <c r="E522" s="3"/>
    </row>
    <row r="523" spans="4:5" ht="12.75">
      <c r="D523" s="24"/>
      <c r="E523" s="3"/>
    </row>
    <row r="524" spans="4:5" ht="12.75">
      <c r="D524" s="24"/>
      <c r="E524" s="3"/>
    </row>
    <row r="525" spans="4:5" ht="12.75">
      <c r="D525" s="24"/>
      <c r="E525" s="3"/>
    </row>
    <row r="526" spans="4:5" ht="12.75">
      <c r="D526" s="24"/>
      <c r="E526" s="3"/>
    </row>
    <row r="527" spans="4:5" ht="12.75">
      <c r="D527" s="24"/>
      <c r="E527" s="3"/>
    </row>
    <row r="528" spans="4:5" ht="12.75">
      <c r="D528" s="24"/>
      <c r="E528" s="3"/>
    </row>
    <row r="529" spans="4:5" ht="12.75">
      <c r="D529" s="24"/>
      <c r="E529" s="3"/>
    </row>
    <row r="530" spans="4:5" ht="12.75">
      <c r="D530" s="24"/>
      <c r="E530" s="3"/>
    </row>
    <row r="531" spans="4:5" ht="12.75">
      <c r="D531" s="24"/>
      <c r="E531" s="3"/>
    </row>
    <row r="532" spans="4:5" ht="12.75">
      <c r="D532" s="24"/>
      <c r="E532" s="3"/>
    </row>
    <row r="533" spans="4:5" ht="12.75">
      <c r="D533" s="24"/>
      <c r="E533" s="3"/>
    </row>
    <row r="534" spans="4:5" ht="12.75">
      <c r="D534" s="24"/>
      <c r="E534" s="3"/>
    </row>
    <row r="535" spans="4:5" ht="12.75">
      <c r="D535" s="24"/>
      <c r="E535" s="3"/>
    </row>
    <row r="536" spans="4:5" ht="12.75">
      <c r="D536" s="24"/>
      <c r="E536" s="3"/>
    </row>
    <row r="537" spans="4:5" ht="12.75">
      <c r="D537" s="24"/>
      <c r="E537" s="3"/>
    </row>
    <row r="538" spans="4:5" ht="12.75">
      <c r="D538" s="24"/>
      <c r="E538" s="3"/>
    </row>
    <row r="539" spans="4:5" ht="12.75">
      <c r="D539" s="24"/>
      <c r="E539" s="3"/>
    </row>
    <row r="540" spans="4:5" ht="12.75">
      <c r="D540" s="24"/>
      <c r="E540" s="3"/>
    </row>
    <row r="541" spans="4:5" ht="12.75">
      <c r="D541" s="24"/>
      <c r="E541" s="3"/>
    </row>
    <row r="542" spans="4:5" ht="12.75">
      <c r="D542" s="24"/>
      <c r="E542" s="3"/>
    </row>
    <row r="543" spans="4:5" ht="12.75">
      <c r="D543" s="24"/>
      <c r="E543" s="3"/>
    </row>
    <row r="544" spans="4:5" ht="12.75">
      <c r="D544" s="24"/>
      <c r="E544" s="3"/>
    </row>
    <row r="545" spans="4:5" ht="12.75">
      <c r="D545" s="24"/>
      <c r="E545" s="3"/>
    </row>
    <row r="546" spans="4:5" ht="12.75">
      <c r="D546" s="24"/>
      <c r="E546" s="3"/>
    </row>
    <row r="547" spans="4:5" ht="12.75">
      <c r="D547" s="24"/>
      <c r="E547" s="3"/>
    </row>
    <row r="548" spans="4:5" ht="12.75">
      <c r="D548" s="24"/>
      <c r="E548" s="3"/>
    </row>
    <row r="549" spans="4:5" ht="12.75">
      <c r="D549" s="24"/>
      <c r="E549" s="3"/>
    </row>
    <row r="550" spans="4:5" ht="12.75">
      <c r="D550" s="24"/>
      <c r="E550" s="3"/>
    </row>
    <row r="551" spans="4:5" ht="12.75">
      <c r="D551" s="24"/>
      <c r="E551" s="3"/>
    </row>
    <row r="552" spans="4:5" ht="12.75">
      <c r="D552" s="24"/>
      <c r="E552" s="3"/>
    </row>
    <row r="553" spans="4:5" ht="12.75">
      <c r="D553" s="24"/>
      <c r="E553" s="3"/>
    </row>
    <row r="554" spans="4:5" ht="12.75">
      <c r="D554" s="24"/>
      <c r="E554" s="3"/>
    </row>
    <row r="555" spans="4:5" ht="12.75">
      <c r="D555" s="24"/>
      <c r="E555" s="3"/>
    </row>
    <row r="556" spans="4:5" ht="12.75">
      <c r="D556" s="24"/>
      <c r="E556" s="3"/>
    </row>
    <row r="557" spans="4:5" ht="12.75">
      <c r="D557" s="24"/>
      <c r="E557" s="3"/>
    </row>
    <row r="558" spans="4:5" ht="12.75">
      <c r="D558" s="24"/>
      <c r="E558" s="3"/>
    </row>
    <row r="559" spans="4:5" ht="12.75">
      <c r="D559" s="24"/>
      <c r="E559" s="3"/>
    </row>
    <row r="560" spans="4:5" ht="12.75">
      <c r="D560" s="24"/>
      <c r="E560" s="3"/>
    </row>
    <row r="561" spans="4:5" ht="12.75">
      <c r="D561" s="24"/>
      <c r="E561" s="3"/>
    </row>
    <row r="562" spans="4:5" ht="12.75">
      <c r="D562" s="24"/>
      <c r="E562" s="3"/>
    </row>
    <row r="563" spans="4:5" ht="12.75">
      <c r="D563" s="24"/>
      <c r="E563" s="3"/>
    </row>
    <row r="564" spans="4:5" ht="12.75">
      <c r="D564" s="24"/>
      <c r="E564" s="3"/>
    </row>
    <row r="565" spans="4:5" ht="12.75">
      <c r="D565" s="24"/>
      <c r="E565" s="3"/>
    </row>
    <row r="566" spans="4:5" ht="12.75">
      <c r="D566" s="24"/>
      <c r="E566" s="3"/>
    </row>
    <row r="567" spans="4:5" ht="12.75">
      <c r="D567" s="24"/>
      <c r="E567" s="3"/>
    </row>
    <row r="568" spans="4:5" ht="12.75">
      <c r="D568" s="24"/>
      <c r="E568" s="3"/>
    </row>
    <row r="569" spans="4:5" ht="12.75">
      <c r="D569" s="24"/>
      <c r="E569" s="3"/>
    </row>
    <row r="570" spans="4:5" ht="12.75">
      <c r="D570" s="24"/>
      <c r="E570" s="3"/>
    </row>
    <row r="571" spans="4:5" ht="12.75">
      <c r="D571" s="24"/>
      <c r="E571" s="3"/>
    </row>
    <row r="572" spans="4:5" ht="12.75">
      <c r="D572" s="24"/>
      <c r="E572" s="3"/>
    </row>
    <row r="573" spans="4:5" ht="12.75">
      <c r="D573" s="24"/>
      <c r="E573" s="3"/>
    </row>
    <row r="574" spans="4:5" ht="12.75">
      <c r="D574" s="24"/>
      <c r="E574" s="3"/>
    </row>
    <row r="575" spans="4:5" ht="12.75">
      <c r="D575" s="24"/>
      <c r="E575" s="3"/>
    </row>
    <row r="576" spans="4:5" ht="12.75">
      <c r="D576" s="24"/>
      <c r="E576" s="3"/>
    </row>
    <row r="577" spans="4:5" ht="12.75">
      <c r="D577" s="24"/>
      <c r="E577" s="3"/>
    </row>
    <row r="578" spans="4:5" ht="12.75">
      <c r="D578" s="24"/>
      <c r="E578" s="3"/>
    </row>
    <row r="579" spans="4:5" ht="12.75">
      <c r="D579" s="24"/>
      <c r="E579" s="3"/>
    </row>
    <row r="580" spans="4:5" ht="12.75">
      <c r="D580" s="24"/>
      <c r="E580" s="3"/>
    </row>
    <row r="581" spans="4:5" ht="12.75">
      <c r="D581" s="24"/>
      <c r="E581" s="3"/>
    </row>
    <row r="582" spans="4:5" ht="12.75">
      <c r="D582" s="24"/>
      <c r="E582" s="3"/>
    </row>
    <row r="583" spans="4:5" ht="12.75">
      <c r="D583" s="24"/>
      <c r="E583" s="3"/>
    </row>
    <row r="584" spans="4:5" ht="12.75">
      <c r="D584" s="24"/>
      <c r="E584" s="3"/>
    </row>
    <row r="585" spans="4:5" ht="12.75">
      <c r="D585" s="24"/>
      <c r="E585" s="3"/>
    </row>
    <row r="586" spans="4:5" ht="12.75">
      <c r="D586" s="24"/>
      <c r="E586" s="3"/>
    </row>
    <row r="587" spans="4:5" ht="12.75">
      <c r="D587" s="24"/>
      <c r="E587" s="3"/>
    </row>
    <row r="588" spans="4:5" ht="12.75">
      <c r="D588" s="24"/>
      <c r="E588" s="3"/>
    </row>
    <row r="589" spans="4:5" ht="12.75">
      <c r="D589" s="24"/>
      <c r="E589" s="3"/>
    </row>
    <row r="590" spans="4:5" ht="12.75">
      <c r="D590" s="24"/>
      <c r="E590" s="3"/>
    </row>
    <row r="591" spans="4:5" ht="12.75">
      <c r="D591" s="24"/>
      <c r="E591" s="3"/>
    </row>
    <row r="592" spans="4:5" ht="12.75">
      <c r="D592" s="24"/>
      <c r="E592" s="3"/>
    </row>
    <row r="593" spans="4:5" ht="12.75">
      <c r="D593" s="24"/>
      <c r="E593" s="3"/>
    </row>
    <row r="594" spans="4:5" ht="12.75">
      <c r="D594" s="24"/>
      <c r="E594" s="3"/>
    </row>
    <row r="595" spans="4:5" ht="12.75">
      <c r="D595" s="24"/>
      <c r="E595" s="3"/>
    </row>
    <row r="596" spans="4:5" ht="12.75">
      <c r="D596" s="24"/>
      <c r="E596" s="3"/>
    </row>
    <row r="597" spans="4:5" ht="12.75">
      <c r="D597" s="24"/>
      <c r="E597" s="3"/>
    </row>
    <row r="598" spans="4:5" ht="12.75">
      <c r="D598" s="24"/>
      <c r="E598" s="3"/>
    </row>
    <row r="599" spans="4:5" ht="12.75">
      <c r="D599" s="24"/>
      <c r="E599" s="3"/>
    </row>
    <row r="600" spans="4:5" ht="12.75">
      <c r="D600" s="24"/>
      <c r="E600" s="3"/>
    </row>
    <row r="601" spans="4:5" ht="12.75">
      <c r="D601" s="24"/>
      <c r="E601" s="3"/>
    </row>
    <row r="602" spans="4:5" ht="12.75">
      <c r="D602" s="24"/>
      <c r="E602" s="3"/>
    </row>
    <row r="603" spans="4:5" ht="12.75">
      <c r="D603" s="24"/>
      <c r="E603" s="3"/>
    </row>
    <row r="604" spans="4:5" ht="12.75">
      <c r="D604" s="24"/>
      <c r="E604" s="3"/>
    </row>
    <row r="605" spans="4:5" ht="12.75">
      <c r="D605" s="24"/>
      <c r="E605" s="3"/>
    </row>
    <row r="606" spans="4:5" ht="12.75">
      <c r="D606" s="24"/>
      <c r="E606" s="3"/>
    </row>
    <row r="607" spans="4:5" ht="12.75">
      <c r="D607" s="24"/>
      <c r="E607" s="3"/>
    </row>
    <row r="608" spans="4:5" ht="12.75">
      <c r="D608" s="24"/>
      <c r="E608" s="3"/>
    </row>
    <row r="609" spans="4:5" ht="12.75">
      <c r="D609" s="24"/>
      <c r="E609" s="3"/>
    </row>
    <row r="610" spans="4:5" ht="12.75">
      <c r="D610" s="24"/>
      <c r="E610" s="3"/>
    </row>
    <row r="611" spans="4:5" ht="12.75">
      <c r="D611" s="24"/>
      <c r="E611" s="3"/>
    </row>
    <row r="612" spans="4:5" ht="12.75">
      <c r="D612" s="24"/>
      <c r="E612" s="3"/>
    </row>
    <row r="613" spans="4:5" ht="12.75">
      <c r="D613" s="24"/>
      <c r="E613" s="3"/>
    </row>
    <row r="614" spans="4:5" ht="12.75">
      <c r="D614" s="24"/>
      <c r="E614" s="3"/>
    </row>
    <row r="615" spans="4:5" ht="12.75">
      <c r="D615" s="24"/>
      <c r="E615" s="3"/>
    </row>
    <row r="616" spans="4:5" ht="12.75">
      <c r="D616" s="24"/>
      <c r="E616" s="3"/>
    </row>
    <row r="617" spans="4:5" ht="12.75">
      <c r="D617" s="24"/>
      <c r="E617" s="3"/>
    </row>
    <row r="618" spans="4:5" ht="12.75">
      <c r="D618" s="24"/>
      <c r="E618" s="3"/>
    </row>
    <row r="619" spans="4:5" ht="12.75">
      <c r="D619" s="24"/>
      <c r="E619" s="3"/>
    </row>
    <row r="620" spans="4:5" ht="12.75">
      <c r="D620" s="24"/>
      <c r="E620" s="3"/>
    </row>
    <row r="621" spans="4:5" ht="12.75">
      <c r="D621" s="24"/>
      <c r="E621" s="3"/>
    </row>
    <row r="622" spans="4:5" ht="12.75">
      <c r="D622" s="24"/>
      <c r="E622" s="3"/>
    </row>
    <row r="623" spans="4:5" ht="12.75">
      <c r="D623" s="24"/>
      <c r="E623" s="3"/>
    </row>
    <row r="624" spans="4:5" ht="12.75">
      <c r="D624" s="24"/>
      <c r="E624" s="3"/>
    </row>
    <row r="625" spans="4:5" ht="12.75">
      <c r="D625" s="24"/>
      <c r="E625" s="3"/>
    </row>
    <row r="626" spans="4:5" ht="12.75">
      <c r="D626" s="24"/>
      <c r="E626" s="3"/>
    </row>
    <row r="627" spans="4:5" ht="12.75">
      <c r="D627" s="24"/>
      <c r="E627" s="3"/>
    </row>
    <row r="628" spans="4:5" ht="12.75">
      <c r="D628" s="24"/>
      <c r="E628" s="3"/>
    </row>
    <row r="629" spans="4:5" ht="12.75">
      <c r="D629" s="24"/>
      <c r="E629" s="3"/>
    </row>
    <row r="630" spans="4:5" ht="12.75">
      <c r="D630" s="24"/>
      <c r="E630" s="3"/>
    </row>
    <row r="631" spans="4:5" ht="12.75">
      <c r="D631" s="24"/>
      <c r="E631" s="3"/>
    </row>
    <row r="632" spans="4:5" ht="12.75">
      <c r="D632" s="24"/>
      <c r="E632" s="3"/>
    </row>
    <row r="633" spans="4:5" ht="12.75">
      <c r="D633" s="24"/>
      <c r="E633" s="3"/>
    </row>
    <row r="634" spans="4:5" ht="12.75">
      <c r="D634" s="24"/>
      <c r="E634" s="3"/>
    </row>
    <row r="635" spans="4:5" ht="12.75">
      <c r="D635" s="24"/>
      <c r="E635" s="3"/>
    </row>
    <row r="636" spans="4:5" ht="12.75">
      <c r="D636" s="24"/>
      <c r="E636" s="3"/>
    </row>
    <row r="637" spans="4:5" ht="12.75">
      <c r="D637" s="24"/>
      <c r="E637" s="3"/>
    </row>
    <row r="638" spans="4:5" ht="12.75">
      <c r="D638" s="24"/>
      <c r="E638" s="3"/>
    </row>
    <row r="639" spans="4:5" ht="12.75">
      <c r="D639" s="24"/>
      <c r="E639" s="3"/>
    </row>
    <row r="640" spans="4:5" ht="12.75">
      <c r="D640" s="24"/>
      <c r="E640" s="3"/>
    </row>
    <row r="641" spans="4:5" ht="12.75">
      <c r="D641" s="24"/>
      <c r="E641" s="3"/>
    </row>
    <row r="642" spans="4:5" ht="12.75">
      <c r="D642" s="24"/>
      <c r="E642" s="3"/>
    </row>
    <row r="643" spans="4:5" ht="12.75">
      <c r="D643" s="24"/>
      <c r="E643" s="3"/>
    </row>
    <row r="644" spans="4:5" ht="12.75">
      <c r="D644" s="24"/>
      <c r="E644" s="3"/>
    </row>
    <row r="645" spans="4:5" ht="12.75">
      <c r="D645" s="24"/>
      <c r="E645" s="3"/>
    </row>
    <row r="646" spans="4:5" ht="12.75">
      <c r="D646" s="24"/>
      <c r="E646" s="3"/>
    </row>
    <row r="647" spans="4:5" ht="12.75">
      <c r="D647" s="24"/>
      <c r="E647" s="3"/>
    </row>
    <row r="648" spans="4:5" ht="12.75">
      <c r="D648" s="24"/>
      <c r="E648" s="3"/>
    </row>
    <row r="649" spans="4:5" ht="12.75">
      <c r="D649" s="24"/>
      <c r="E649" s="3"/>
    </row>
    <row r="650" spans="4:5" ht="12.75">
      <c r="D650" s="24"/>
      <c r="E650" s="3"/>
    </row>
    <row r="651" spans="4:5" ht="12.75">
      <c r="D651" s="24"/>
      <c r="E651" s="3"/>
    </row>
    <row r="652" spans="4:5" ht="12.75">
      <c r="D652" s="24"/>
      <c r="E652" s="3"/>
    </row>
    <row r="653" spans="4:5" ht="12.75">
      <c r="D653" s="24"/>
      <c r="E653" s="3"/>
    </row>
    <row r="654" spans="4:5" ht="12.75">
      <c r="D654" s="24"/>
      <c r="E654" s="3"/>
    </row>
    <row r="655" spans="4:5" ht="12.75">
      <c r="D655" s="24"/>
      <c r="E655" s="3"/>
    </row>
    <row r="656" spans="4:5" ht="12.75">
      <c r="D656" s="24"/>
      <c r="E656" s="3"/>
    </row>
    <row r="657" spans="4:5" ht="12.75">
      <c r="D657" s="24"/>
      <c r="E657" s="3"/>
    </row>
    <row r="658" spans="4:5" ht="12.75">
      <c r="D658" s="24"/>
      <c r="E658" s="3"/>
    </row>
    <row r="659" spans="4:5" ht="12.75">
      <c r="D659" s="24"/>
      <c r="E659" s="3"/>
    </row>
    <row r="660" spans="4:5" ht="12.75">
      <c r="D660" s="24"/>
      <c r="E660" s="3"/>
    </row>
    <row r="661" spans="4:5" ht="12.75">
      <c r="D661" s="25"/>
      <c r="E661" s="27"/>
    </row>
    <row r="662" spans="4:5" ht="12.75">
      <c r="D662" s="25"/>
      <c r="E662" s="27"/>
    </row>
    <row r="663" spans="4:5" ht="12.75">
      <c r="D663" s="25"/>
      <c r="E663" s="27"/>
    </row>
    <row r="664" spans="4:5" ht="12.75">
      <c r="D664" s="25"/>
      <c r="E664" s="27"/>
    </row>
    <row r="665" spans="4:5" ht="12.75">
      <c r="D665" s="25"/>
      <c r="E665" s="27"/>
    </row>
    <row r="666" spans="4:5" ht="12.75">
      <c r="D666" s="25"/>
      <c r="E666" s="27"/>
    </row>
    <row r="667" spans="4:5" ht="12.75">
      <c r="D667" s="25"/>
      <c r="E667" s="27"/>
    </row>
    <row r="668" spans="4:5" ht="12.75">
      <c r="D668" s="25"/>
      <c r="E668" s="27"/>
    </row>
    <row r="669" spans="4:5" ht="12.75">
      <c r="D669" s="25"/>
      <c r="E669" s="27"/>
    </row>
    <row r="670" spans="4:5" ht="12.75">
      <c r="D670" s="25"/>
      <c r="E670" s="27"/>
    </row>
    <row r="671" spans="4:5" ht="12.75">
      <c r="D671" s="25"/>
      <c r="E671" s="27"/>
    </row>
    <row r="672" spans="4:5" ht="12.75">
      <c r="D672" s="25"/>
      <c r="E672" s="27"/>
    </row>
    <row r="673" spans="4:5" ht="12.75">
      <c r="D673" s="25"/>
      <c r="E673" s="27"/>
    </row>
    <row r="674" spans="4:5" ht="12.75">
      <c r="D674" s="25"/>
      <c r="E674" s="27"/>
    </row>
    <row r="675" spans="4:5" ht="12.75">
      <c r="D675" s="25"/>
      <c r="E675" s="27"/>
    </row>
    <row r="676" spans="4:5" ht="12.75">
      <c r="D676" s="25"/>
      <c r="E676" s="27"/>
    </row>
    <row r="677" spans="4:5" ht="12.75">
      <c r="D677" s="25"/>
      <c r="E677" s="27"/>
    </row>
    <row r="678" spans="4:5" ht="12.75">
      <c r="D678" s="25"/>
      <c r="E678" s="27"/>
    </row>
    <row r="679" spans="4:5" ht="12.75">
      <c r="D679" s="25"/>
      <c r="E679" s="27"/>
    </row>
    <row r="680" spans="4:5" ht="12.75">
      <c r="D680" s="25"/>
      <c r="E680" s="27"/>
    </row>
    <row r="681" spans="4:5" ht="12.75">
      <c r="D681" s="25"/>
      <c r="E681" s="27"/>
    </row>
    <row r="682" spans="4:5" ht="12.75">
      <c r="D682" s="25"/>
      <c r="E682" s="27"/>
    </row>
    <row r="683" spans="4:5" ht="12.75">
      <c r="D683" s="25"/>
      <c r="E683" s="27"/>
    </row>
    <row r="684" spans="4:5" ht="12.75">
      <c r="D684" s="25"/>
      <c r="E684" s="27"/>
    </row>
    <row r="685" spans="4:5" ht="12.75">
      <c r="D685" s="25"/>
      <c r="E685" s="27"/>
    </row>
  </sheetData>
  <sheetProtection/>
  <mergeCells count="8">
    <mergeCell ref="P1:Q1"/>
    <mergeCell ref="D1:E1"/>
    <mergeCell ref="A1:C1"/>
    <mergeCell ref="N1:O1"/>
    <mergeCell ref="L1:M1"/>
    <mergeCell ref="F1:G1"/>
    <mergeCell ref="H1:I1"/>
    <mergeCell ref="J1:K1"/>
  </mergeCells>
  <printOptions/>
  <pageMargins left="0.2" right="0.15" top="1" bottom="1" header="0.5" footer="0.5"/>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codeName="Sheet12"/>
  <dimension ref="A1:AR91"/>
  <sheetViews>
    <sheetView zoomScalePageLayoutView="0" workbookViewId="0" topLeftCell="A1">
      <pane xSplit="1" ySplit="1" topLeftCell="H2" activePane="bottomRight" state="frozen"/>
      <selection pane="topLeft" activeCell="A1" sqref="A1"/>
      <selection pane="topRight" activeCell="B1" sqref="B1"/>
      <selection pane="bottomLeft" activeCell="A2" sqref="A2"/>
      <selection pane="bottomRight" activeCell="M2" sqref="M2"/>
    </sheetView>
  </sheetViews>
  <sheetFormatPr defaultColWidth="9.140625" defaultRowHeight="12.75"/>
  <cols>
    <col min="1" max="1" width="40.57421875" style="8" bestFit="1" customWidth="1"/>
    <col min="2" max="2" width="36.28125" style="8" customWidth="1"/>
    <col min="3" max="3" width="17.00390625" style="9" customWidth="1"/>
    <col min="4" max="4" width="17.28125" style="9" customWidth="1"/>
    <col min="5" max="5" width="29.28125" style="9" bestFit="1" customWidth="1"/>
    <col min="6" max="6" width="27.28125" style="9" customWidth="1"/>
    <col min="7" max="7" width="17.7109375" style="9" bestFit="1" customWidth="1"/>
    <col min="8" max="8" width="14.421875" style="8" bestFit="1" customWidth="1"/>
    <col min="9" max="12" width="12.140625" style="8" customWidth="1"/>
    <col min="13" max="13" width="14.57421875" style="42" customWidth="1"/>
    <col min="14" max="14" width="14.421875" style="42" customWidth="1"/>
    <col min="15" max="17" width="14.57421875" style="42" customWidth="1"/>
    <col min="18" max="18" width="14.7109375" style="8" customWidth="1"/>
    <col min="19" max="19" width="14.57421875" style="42" customWidth="1"/>
    <col min="20" max="20" width="18.140625" style="8" bestFit="1" customWidth="1"/>
    <col min="21" max="28" width="12.140625" style="8" customWidth="1"/>
    <col min="29" max="29" width="13.421875" style="8" customWidth="1"/>
    <col min="30" max="30" width="11.8515625" style="8" customWidth="1"/>
    <col min="31" max="31" width="12.140625" style="8" customWidth="1"/>
    <col min="32" max="44" width="9.140625" style="8" customWidth="1"/>
    <col min="45" max="16384" width="9.140625" style="9" customWidth="1"/>
  </cols>
  <sheetData>
    <row r="1" spans="1:31" ht="15.75">
      <c r="A1" s="62" t="s">
        <v>811</v>
      </c>
      <c r="B1" s="62" t="s">
        <v>362</v>
      </c>
      <c r="C1" s="63" t="s">
        <v>887</v>
      </c>
      <c r="D1" s="63" t="s">
        <v>2130</v>
      </c>
      <c r="E1" s="63" t="s">
        <v>879</v>
      </c>
      <c r="F1" s="63" t="s">
        <v>1141</v>
      </c>
      <c r="G1" s="63" t="s">
        <v>1163</v>
      </c>
      <c r="H1" s="62" t="s">
        <v>607</v>
      </c>
      <c r="I1" s="62" t="s">
        <v>1936</v>
      </c>
      <c r="J1" s="62" t="s">
        <v>363</v>
      </c>
      <c r="K1" s="62" t="s">
        <v>364</v>
      </c>
      <c r="L1" s="62" t="s">
        <v>900</v>
      </c>
      <c r="M1" s="62" t="s">
        <v>108</v>
      </c>
      <c r="N1" s="62" t="s">
        <v>270</v>
      </c>
      <c r="O1" s="62" t="s">
        <v>1279</v>
      </c>
      <c r="P1" s="62" t="s">
        <v>1996</v>
      </c>
      <c r="Q1" s="62" t="s">
        <v>273</v>
      </c>
      <c r="R1" s="62" t="s">
        <v>1470</v>
      </c>
      <c r="S1" s="62" t="s">
        <v>237</v>
      </c>
      <c r="T1" s="62" t="s">
        <v>1363</v>
      </c>
      <c r="U1" s="62" t="s">
        <v>135</v>
      </c>
      <c r="V1" s="62" t="s">
        <v>1030</v>
      </c>
      <c r="W1" s="62" t="s">
        <v>1946</v>
      </c>
      <c r="X1" s="62" t="s">
        <v>1052</v>
      </c>
      <c r="Y1" s="62" t="s">
        <v>1551</v>
      </c>
      <c r="Z1" s="62" t="s">
        <v>30</v>
      </c>
      <c r="AA1" s="62" t="s">
        <v>609</v>
      </c>
      <c r="AB1" s="62" t="s">
        <v>31</v>
      </c>
      <c r="AC1" s="62" t="s">
        <v>169</v>
      </c>
      <c r="AD1" s="62" t="s">
        <v>136</v>
      </c>
      <c r="AE1" s="62" t="s">
        <v>956</v>
      </c>
    </row>
    <row r="2" spans="1:44" s="65" customFormat="1" ht="15.75">
      <c r="A2" s="74" t="s">
        <v>2063</v>
      </c>
      <c r="B2" s="62"/>
      <c r="C2" s="68"/>
      <c r="D2" s="68"/>
      <c r="E2" s="68"/>
      <c r="F2" s="68"/>
      <c r="G2" s="68"/>
      <c r="H2" s="62">
        <v>78</v>
      </c>
      <c r="I2" s="62">
        <v>116</v>
      </c>
      <c r="J2" s="62">
        <v>82</v>
      </c>
      <c r="K2" s="62">
        <v>81</v>
      </c>
      <c r="L2" s="62">
        <v>126</v>
      </c>
      <c r="M2" s="62">
        <v>62</v>
      </c>
      <c r="N2" s="62">
        <v>56</v>
      </c>
      <c r="O2" s="62">
        <v>72</v>
      </c>
      <c r="P2" s="62">
        <v>64</v>
      </c>
      <c r="Q2" s="62">
        <v>57</v>
      </c>
      <c r="R2" s="62">
        <v>61</v>
      </c>
      <c r="S2" s="62">
        <v>68</v>
      </c>
      <c r="T2" s="62">
        <v>75</v>
      </c>
      <c r="U2" s="62">
        <v>48</v>
      </c>
      <c r="V2" s="62">
        <v>63</v>
      </c>
      <c r="W2" s="62">
        <v>65</v>
      </c>
      <c r="X2" s="62">
        <v>66</v>
      </c>
      <c r="Y2" s="62">
        <v>67</v>
      </c>
      <c r="Z2" s="62">
        <v>73</v>
      </c>
      <c r="AA2" s="62">
        <v>69</v>
      </c>
      <c r="AB2" s="62">
        <v>74</v>
      </c>
      <c r="AC2" s="62">
        <v>115</v>
      </c>
      <c r="AD2" s="62">
        <v>35</v>
      </c>
      <c r="AE2" s="62">
        <v>125</v>
      </c>
      <c r="AF2" s="64"/>
      <c r="AG2" s="64"/>
      <c r="AH2" s="64"/>
      <c r="AI2" s="64"/>
      <c r="AJ2" s="64"/>
      <c r="AK2" s="64"/>
      <c r="AL2" s="64"/>
      <c r="AM2" s="64"/>
      <c r="AN2" s="64"/>
      <c r="AO2" s="64"/>
      <c r="AP2" s="64"/>
      <c r="AQ2" s="64"/>
      <c r="AR2" s="64"/>
    </row>
    <row r="3" spans="1:44" s="65" customFormat="1" ht="15.75">
      <c r="A3" s="74" t="s">
        <v>1983</v>
      </c>
      <c r="B3" s="62"/>
      <c r="C3" s="68"/>
      <c r="D3" s="68"/>
      <c r="E3" s="72" t="s">
        <v>1121</v>
      </c>
      <c r="F3" s="72" t="s">
        <v>1960</v>
      </c>
      <c r="G3" s="72"/>
      <c r="H3" s="62" t="str">
        <f aca="true" ca="1" t="shared" si="0" ref="H3:AE3">RIGHT(LEFT(CELL("address",H3),IF(LEN(CELL("address",H3))&gt;4,3,2)),IF(LEN(CELL("address",H3))&gt;4,2,1))</f>
        <v>H</v>
      </c>
      <c r="I3" s="62" t="str">
        <f ca="1" t="shared" si="0"/>
        <v>I</v>
      </c>
      <c r="J3" s="62" t="str">
        <f ca="1" t="shared" si="0"/>
        <v>J</v>
      </c>
      <c r="K3" s="62" t="str">
        <f ca="1" t="shared" si="0"/>
        <v>K</v>
      </c>
      <c r="L3" s="62" t="str">
        <f ca="1" t="shared" si="0"/>
        <v>L</v>
      </c>
      <c r="M3" s="62" t="str">
        <f ca="1">RIGHT(LEFT(CELL("address",M3),IF(LEN(CELL("address",M3))&gt;4,3,2)),IF(LEN(CELL("address",M3))&gt;4,2,1))</f>
        <v>M</v>
      </c>
      <c r="N3" s="62" t="str">
        <f ca="1" t="shared" si="0"/>
        <v>N</v>
      </c>
      <c r="O3" s="62" t="str">
        <f ca="1" t="shared" si="0"/>
        <v>O</v>
      </c>
      <c r="P3" s="62" t="str">
        <f ca="1" t="shared" si="0"/>
        <v>P</v>
      </c>
      <c r="Q3" s="62" t="str">
        <f ca="1" t="shared" si="0"/>
        <v>Q</v>
      </c>
      <c r="R3" s="62" t="str">
        <f ca="1">RIGHT(LEFT(CELL("address",R3),IF(LEN(CELL("address",R3))&gt;4,3,2)),IF(LEN(CELL("address",R3))&gt;4,2,1))</f>
        <v>R</v>
      </c>
      <c r="S3" s="62" t="str">
        <f ca="1" t="shared" si="0"/>
        <v>S</v>
      </c>
      <c r="T3" s="62" t="str">
        <f ca="1" t="shared" si="0"/>
        <v>T</v>
      </c>
      <c r="U3" s="62" t="str">
        <f ca="1" t="shared" si="0"/>
        <v>U</v>
      </c>
      <c r="V3" s="62" t="str">
        <f ca="1" t="shared" si="0"/>
        <v>V</v>
      </c>
      <c r="W3" s="62" t="str">
        <f ca="1" t="shared" si="0"/>
        <v>W</v>
      </c>
      <c r="X3" s="62" t="str">
        <f ca="1" t="shared" si="0"/>
        <v>X</v>
      </c>
      <c r="Y3" s="62" t="str">
        <f ca="1" t="shared" si="0"/>
        <v>Y</v>
      </c>
      <c r="Z3" s="62" t="str">
        <f ca="1" t="shared" si="0"/>
        <v>Z</v>
      </c>
      <c r="AA3" s="62" t="str">
        <f ca="1" t="shared" si="0"/>
        <v>AA</v>
      </c>
      <c r="AB3" s="62" t="str">
        <f ca="1" t="shared" si="0"/>
        <v>AB</v>
      </c>
      <c r="AC3" s="62" t="str">
        <f ca="1" t="shared" si="0"/>
        <v>AC</v>
      </c>
      <c r="AD3" s="62" t="str">
        <f ca="1" t="shared" si="0"/>
        <v>AD</v>
      </c>
      <c r="AE3" s="62" t="str">
        <f ca="1" t="shared" si="0"/>
        <v>AE</v>
      </c>
      <c r="AF3" s="64"/>
      <c r="AG3" s="64"/>
      <c r="AH3" s="64"/>
      <c r="AI3" s="64"/>
      <c r="AJ3" s="64"/>
      <c r="AK3" s="64"/>
      <c r="AL3" s="64"/>
      <c r="AM3" s="64"/>
      <c r="AN3" s="64"/>
      <c r="AO3" s="64"/>
      <c r="AP3" s="64"/>
      <c r="AQ3" s="64"/>
      <c r="AR3" s="64"/>
    </row>
    <row r="4" spans="1:44" s="61" customFormat="1" ht="12.75">
      <c r="A4" s="37" t="s">
        <v>1973</v>
      </c>
      <c r="B4" s="37" t="s">
        <v>2022</v>
      </c>
      <c r="C4" s="35" t="s">
        <v>140</v>
      </c>
      <c r="D4" s="45"/>
      <c r="E4" s="69" t="s">
        <v>1973</v>
      </c>
      <c r="F4" s="45" t="s">
        <v>1974</v>
      </c>
      <c r="G4" s="45">
        <f>IF(VORID=0,"",IF(HLOOKUP(VORID,Alternate_Validation,VLOOKUP(A4,Alternate_Validation,2,FALSE),FALSE)="",IF(F4="","",F4),HLOOKUP(VORID,Alternate_Validation,VLOOKUP(A4,Alternate_Validation,2,FALSE),FALSE)))</f>
      </c>
      <c r="H4" s="45"/>
      <c r="I4" s="37"/>
      <c r="J4" s="37"/>
      <c r="K4" s="37"/>
      <c r="L4" s="37"/>
      <c r="M4" s="35">
        <v>14</v>
      </c>
      <c r="N4" s="35">
        <v>15</v>
      </c>
      <c r="O4" s="35">
        <v>20</v>
      </c>
      <c r="P4" s="35">
        <v>14</v>
      </c>
      <c r="Q4" s="35">
        <v>14</v>
      </c>
      <c r="R4" s="35">
        <v>17</v>
      </c>
      <c r="S4" s="35"/>
      <c r="T4" s="37"/>
      <c r="U4" s="37"/>
      <c r="V4" s="35">
        <v>13</v>
      </c>
      <c r="W4" s="35"/>
      <c r="X4" s="35"/>
      <c r="Y4" s="35"/>
      <c r="Z4" s="35">
        <v>19</v>
      </c>
      <c r="AA4" s="35"/>
      <c r="AB4" s="35"/>
      <c r="AC4" s="37"/>
      <c r="AD4" s="37"/>
      <c r="AE4" s="37"/>
      <c r="AF4" s="8"/>
      <c r="AG4" s="59"/>
      <c r="AH4" s="59"/>
      <c r="AI4" s="59"/>
      <c r="AJ4" s="59"/>
      <c r="AK4" s="59"/>
      <c r="AL4" s="59"/>
      <c r="AM4" s="59"/>
      <c r="AN4" s="59"/>
      <c r="AO4" s="59"/>
      <c r="AP4" s="59"/>
      <c r="AQ4" s="59"/>
      <c r="AR4" s="59"/>
    </row>
    <row r="5" spans="1:44" s="61" customFormat="1" ht="12.75">
      <c r="A5" s="37" t="s">
        <v>1862</v>
      </c>
      <c r="B5" s="37" t="s">
        <v>814</v>
      </c>
      <c r="C5" s="36" t="s">
        <v>139</v>
      </c>
      <c r="D5" s="36"/>
      <c r="E5" s="45"/>
      <c r="F5" s="45"/>
      <c r="G5" s="45">
        <f>IF(VORID=0,"",IF(HLOOKUP(VORID,Alternate_Validation,VLOOKUP(A5,Alternate_Validation,2,FALSE),FALSE)="",IF(F5="","",F5),HLOOKUP(VORID,Alternate_Validation,VLOOKUP(A5,Alternate_Validation,2,FALSE),FALSE)))</f>
      </c>
      <c r="H5" s="35"/>
      <c r="I5" s="35"/>
      <c r="J5" s="35"/>
      <c r="K5" s="35"/>
      <c r="L5" s="35"/>
      <c r="M5" s="35">
        <v>13</v>
      </c>
      <c r="N5" s="35">
        <v>14</v>
      </c>
      <c r="O5" s="35"/>
      <c r="P5" s="35">
        <v>13</v>
      </c>
      <c r="Q5" s="35">
        <v>13</v>
      </c>
      <c r="R5" s="35">
        <v>16</v>
      </c>
      <c r="S5" s="35">
        <v>15</v>
      </c>
      <c r="T5" s="35">
        <v>10</v>
      </c>
      <c r="U5" s="35"/>
      <c r="V5" s="35">
        <v>12</v>
      </c>
      <c r="W5" s="35"/>
      <c r="X5" s="35">
        <v>15</v>
      </c>
      <c r="Y5" s="35">
        <v>15</v>
      </c>
      <c r="Z5" s="35"/>
      <c r="AA5" s="35">
        <v>15</v>
      </c>
      <c r="AB5" s="35">
        <v>15</v>
      </c>
      <c r="AC5" s="35"/>
      <c r="AD5" s="35"/>
      <c r="AE5" s="35"/>
      <c r="AF5" s="8"/>
      <c r="AG5" s="59"/>
      <c r="AH5" s="59"/>
      <c r="AI5" s="59"/>
      <c r="AJ5" s="59"/>
      <c r="AK5" s="59"/>
      <c r="AL5" s="59"/>
      <c r="AM5" s="59"/>
      <c r="AN5" s="59"/>
      <c r="AO5" s="59"/>
      <c r="AP5" s="59"/>
      <c r="AQ5" s="59"/>
      <c r="AR5" s="59"/>
    </row>
    <row r="6" spans="1:44" s="61" customFormat="1" ht="12.75">
      <c r="A6" s="37" t="s">
        <v>1579</v>
      </c>
      <c r="B6" s="37" t="s">
        <v>814</v>
      </c>
      <c r="C6" s="36" t="s">
        <v>139</v>
      </c>
      <c r="D6" s="36"/>
      <c r="E6" s="45" t="s">
        <v>1579</v>
      </c>
      <c r="F6" s="45" t="s">
        <v>1989</v>
      </c>
      <c r="G6" s="45">
        <f>IF(VORID=0,"",IF(HLOOKUP(VORID,Alternate_Validation,VLOOKUP(A6,Alternate_Validation,2,FALSE),FALSE)="",IF(F6="","",F6),HLOOKUP(VORID,Alternate_Validation,VLOOKUP(A6,Alternate_Validation,2,FALSE),FALSE)))</f>
      </c>
      <c r="H6" s="35"/>
      <c r="I6" s="35"/>
      <c r="J6" s="35"/>
      <c r="K6" s="35"/>
      <c r="L6" s="35"/>
      <c r="M6" s="35">
        <v>12</v>
      </c>
      <c r="N6" s="35">
        <v>13</v>
      </c>
      <c r="O6" s="35"/>
      <c r="P6" s="35">
        <v>12</v>
      </c>
      <c r="Q6" s="35">
        <v>12</v>
      </c>
      <c r="R6" s="35">
        <v>15</v>
      </c>
      <c r="S6" s="35">
        <v>14</v>
      </c>
      <c r="T6" s="35">
        <v>9</v>
      </c>
      <c r="U6" s="35"/>
      <c r="V6" s="35">
        <v>11</v>
      </c>
      <c r="W6" s="35"/>
      <c r="X6" s="35">
        <v>14</v>
      </c>
      <c r="Y6" s="35">
        <v>14</v>
      </c>
      <c r="Z6" s="35"/>
      <c r="AA6" s="35">
        <v>14</v>
      </c>
      <c r="AB6" s="35">
        <v>14</v>
      </c>
      <c r="AC6" s="35"/>
      <c r="AD6" s="35"/>
      <c r="AE6" s="35"/>
      <c r="AF6" s="59"/>
      <c r="AG6" s="59"/>
      <c r="AH6" s="59"/>
      <c r="AI6" s="59"/>
      <c r="AJ6" s="59"/>
      <c r="AK6" s="59"/>
      <c r="AL6" s="59"/>
      <c r="AM6" s="59"/>
      <c r="AN6" s="59"/>
      <c r="AO6" s="59"/>
      <c r="AP6" s="59"/>
      <c r="AQ6" s="59"/>
      <c r="AR6" s="59"/>
    </row>
    <row r="7" spans="1:44" s="61" customFormat="1" ht="12.75">
      <c r="A7" s="37" t="s">
        <v>1037</v>
      </c>
      <c r="B7" s="37" t="s">
        <v>2022</v>
      </c>
      <c r="C7" s="35" t="s">
        <v>140</v>
      </c>
      <c r="D7" s="45"/>
      <c r="E7" s="45" t="s">
        <v>1037</v>
      </c>
      <c r="F7" s="45" t="s">
        <v>1964</v>
      </c>
      <c r="G7" s="45">
        <f>IF(VORID=0,"",IF(HLOOKUP(VORID,Alternate_Validation,VLOOKUP(A7,Alternate_Validation,2,FALSE),FALSE)="",IF(F7="","",F7),HLOOKUP(VORID,Alternate_Validation,VLOOKUP(A7,Alternate_Validation,2,FALSE),FALSE)))</f>
      </c>
      <c r="H7" s="45"/>
      <c r="I7" s="37"/>
      <c r="J7" s="37"/>
      <c r="K7" s="37"/>
      <c r="L7" s="37"/>
      <c r="M7" s="35">
        <v>11</v>
      </c>
      <c r="N7" s="35">
        <v>12</v>
      </c>
      <c r="O7" s="35"/>
      <c r="P7" s="35">
        <v>11</v>
      </c>
      <c r="Q7" s="35">
        <v>11</v>
      </c>
      <c r="R7" s="35"/>
      <c r="S7" s="35"/>
      <c r="T7" s="37"/>
      <c r="U7" s="37"/>
      <c r="V7" s="37"/>
      <c r="W7" s="37"/>
      <c r="X7" s="37"/>
      <c r="Y7" s="37"/>
      <c r="Z7" s="37"/>
      <c r="AA7" s="37"/>
      <c r="AB7" s="37"/>
      <c r="AC7" s="37"/>
      <c r="AD7" s="37"/>
      <c r="AE7" s="37"/>
      <c r="AF7" s="64"/>
      <c r="AG7" s="59"/>
      <c r="AH7" s="59"/>
      <c r="AI7" s="59"/>
      <c r="AJ7" s="59"/>
      <c r="AK7" s="59"/>
      <c r="AL7" s="59"/>
      <c r="AM7" s="59"/>
      <c r="AN7" s="59"/>
      <c r="AO7" s="59"/>
      <c r="AP7" s="59"/>
      <c r="AQ7" s="59"/>
      <c r="AR7" s="59"/>
    </row>
    <row r="8" spans="1:44" s="61" customFormat="1" ht="12.75">
      <c r="A8" s="37" t="s">
        <v>1036</v>
      </c>
      <c r="B8" s="37" t="s">
        <v>2022</v>
      </c>
      <c r="C8" s="35" t="s">
        <v>148</v>
      </c>
      <c r="D8" s="45"/>
      <c r="E8" s="45" t="s">
        <v>1036</v>
      </c>
      <c r="F8" s="45" t="s">
        <v>551</v>
      </c>
      <c r="G8" s="45">
        <f>IF(VORID=0,"",IF(HLOOKUP(VORID,Alternate_Validation,VLOOKUP(A8,Alternate_Validation,2,FALSE),FALSE)="",IF(F8="","",F8),HLOOKUP(VORID,Alternate_Validation,VLOOKUP(A8,Alternate_Validation,2,FALSE),FALSE)))</f>
      </c>
      <c r="H8" s="45"/>
      <c r="I8" s="37"/>
      <c r="J8" s="37"/>
      <c r="K8" s="37"/>
      <c r="L8" s="37"/>
      <c r="M8" s="35">
        <v>10</v>
      </c>
      <c r="N8" s="35">
        <v>11</v>
      </c>
      <c r="O8" s="35"/>
      <c r="P8" s="35">
        <v>10</v>
      </c>
      <c r="Q8" s="35">
        <v>10</v>
      </c>
      <c r="R8" s="35">
        <v>14</v>
      </c>
      <c r="S8" s="35"/>
      <c r="T8" s="37"/>
      <c r="U8" s="37"/>
      <c r="V8" s="37"/>
      <c r="W8" s="37"/>
      <c r="X8" s="37"/>
      <c r="Y8" s="35"/>
      <c r="Z8" s="35"/>
      <c r="AA8" s="35"/>
      <c r="AB8" s="35"/>
      <c r="AC8" s="37"/>
      <c r="AD8" s="37"/>
      <c r="AE8" s="37"/>
      <c r="AF8" s="64"/>
      <c r="AG8" s="59"/>
      <c r="AH8" s="59"/>
      <c r="AI8" s="59"/>
      <c r="AJ8" s="59"/>
      <c r="AK8" s="59"/>
      <c r="AL8" s="59"/>
      <c r="AM8" s="59"/>
      <c r="AN8" s="59"/>
      <c r="AO8" s="59"/>
      <c r="AP8" s="59"/>
      <c r="AQ8" s="59"/>
      <c r="AR8" s="59"/>
    </row>
    <row r="9" spans="1:44" s="61" customFormat="1" ht="12.75">
      <c r="A9" s="37" t="s">
        <v>1035</v>
      </c>
      <c r="B9" s="37" t="s">
        <v>2022</v>
      </c>
      <c r="C9" s="35" t="s">
        <v>148</v>
      </c>
      <c r="D9" s="45"/>
      <c r="E9" s="45" t="s">
        <v>1035</v>
      </c>
      <c r="F9" s="67" t="s">
        <v>874</v>
      </c>
      <c r="G9" s="45">
        <f>IF(VORID=0,"",IF(HLOOKUP(VORID,Alternate_Validation,VLOOKUP(A9,Alternate_Validation,2,FALSE),FALSE)="",IF(F9="","",F9),HLOOKUP(VORID,Alternate_Validation,VLOOKUP(A9,Alternate_Validation,2,FALSE),FALSE)))</f>
      </c>
      <c r="H9" s="45"/>
      <c r="I9" s="37"/>
      <c r="J9" s="37"/>
      <c r="K9" s="37"/>
      <c r="L9" s="37"/>
      <c r="M9" s="35">
        <v>9</v>
      </c>
      <c r="N9" s="35"/>
      <c r="O9" s="35"/>
      <c r="P9" s="35">
        <v>9</v>
      </c>
      <c r="Q9" s="35">
        <v>9</v>
      </c>
      <c r="R9" s="35"/>
      <c r="S9" s="35"/>
      <c r="T9" s="37"/>
      <c r="U9" s="37"/>
      <c r="V9" s="37"/>
      <c r="W9" s="37"/>
      <c r="X9" s="37"/>
      <c r="Y9" s="37"/>
      <c r="Z9" s="37"/>
      <c r="AA9" s="37"/>
      <c r="AB9" s="37"/>
      <c r="AC9" s="37"/>
      <c r="AD9" s="37"/>
      <c r="AE9" s="37"/>
      <c r="AF9" s="64"/>
      <c r="AG9" s="59"/>
      <c r="AH9" s="59"/>
      <c r="AI9" s="59"/>
      <c r="AJ9" s="59"/>
      <c r="AK9" s="59"/>
      <c r="AL9" s="59"/>
      <c r="AM9" s="59"/>
      <c r="AN9" s="59"/>
      <c r="AO9" s="59"/>
      <c r="AP9" s="59"/>
      <c r="AQ9" s="59"/>
      <c r="AR9" s="59"/>
    </row>
    <row r="10" spans="1:44" s="60" customFormat="1" ht="12.75">
      <c r="A10" s="41" t="s">
        <v>1033</v>
      </c>
      <c r="B10" s="41" t="s">
        <v>2022</v>
      </c>
      <c r="C10" s="39" t="s">
        <v>148</v>
      </c>
      <c r="D10" s="44"/>
      <c r="E10" s="44" t="s">
        <v>1033</v>
      </c>
      <c r="F10" s="44" t="s">
        <v>1034</v>
      </c>
      <c r="G10" s="44">
        <f>IF(VORID=0,"",IF(HLOOKUP(VORID,Alternate_Validation,VLOOKUP(A10,Alternate_Validation,2,FALSE),FALSE)="",IF(F10="","",F10),HLOOKUP(VORID,Alternate_Validation,VLOOKUP(A10,Alternate_Validation,2,FALSE),FALSE)))</f>
      </c>
      <c r="H10" s="41"/>
      <c r="I10" s="41"/>
      <c r="J10" s="41"/>
      <c r="K10" s="41"/>
      <c r="L10" s="41"/>
      <c r="M10" s="39">
        <v>8</v>
      </c>
      <c r="N10" s="39">
        <v>10</v>
      </c>
      <c r="O10" s="39"/>
      <c r="P10" s="39">
        <v>8</v>
      </c>
      <c r="Q10" s="39">
        <v>8</v>
      </c>
      <c r="R10" s="39"/>
      <c r="S10" s="39"/>
      <c r="T10" s="41"/>
      <c r="U10" s="41"/>
      <c r="V10" s="41"/>
      <c r="W10" s="41"/>
      <c r="X10" s="41"/>
      <c r="Y10" s="41"/>
      <c r="Z10" s="41"/>
      <c r="AA10" s="41"/>
      <c r="AB10" s="41"/>
      <c r="AC10" s="39">
        <v>18</v>
      </c>
      <c r="AD10" s="41"/>
      <c r="AE10" s="41"/>
      <c r="AF10" s="64"/>
      <c r="AG10" s="58"/>
      <c r="AH10" s="58"/>
      <c r="AI10" s="58"/>
      <c r="AJ10" s="58"/>
      <c r="AK10" s="58"/>
      <c r="AL10" s="58"/>
      <c r="AM10" s="58"/>
      <c r="AN10" s="58"/>
      <c r="AO10" s="58"/>
      <c r="AP10" s="58"/>
      <c r="AQ10" s="58"/>
      <c r="AR10" s="58"/>
    </row>
    <row r="11" spans="1:44" s="60" customFormat="1" ht="12.75">
      <c r="A11" s="37" t="s">
        <v>2026</v>
      </c>
      <c r="B11" s="37" t="s">
        <v>2022</v>
      </c>
      <c r="C11" s="35" t="s">
        <v>148</v>
      </c>
      <c r="D11" s="45"/>
      <c r="E11" s="45" t="s">
        <v>2026</v>
      </c>
      <c r="F11" s="45" t="s">
        <v>2027</v>
      </c>
      <c r="G11" s="45">
        <f>IF(VORID=0,"",IF(HLOOKUP(VORID,Alternate_Validation,VLOOKUP(A11,Alternate_Validation,2,FALSE),FALSE)="",IF(F11="","",F11),HLOOKUP(VORID,Alternate_Validation,VLOOKUP(A11,Alternate_Validation,2,FALSE),FALSE)))</f>
      </c>
      <c r="H11" s="37"/>
      <c r="I11" s="37"/>
      <c r="J11" s="37"/>
      <c r="K11" s="37"/>
      <c r="L11" s="37"/>
      <c r="M11" s="35">
        <v>7</v>
      </c>
      <c r="N11" s="35">
        <v>9</v>
      </c>
      <c r="O11" s="35"/>
      <c r="P11" s="35">
        <v>7</v>
      </c>
      <c r="Q11" s="35">
        <v>7</v>
      </c>
      <c r="R11" s="35">
        <v>13</v>
      </c>
      <c r="S11" s="35">
        <v>13</v>
      </c>
      <c r="T11" s="37"/>
      <c r="U11" s="37"/>
      <c r="V11" s="35">
        <v>8</v>
      </c>
      <c r="W11" s="35"/>
      <c r="X11" s="35"/>
      <c r="Y11" s="35"/>
      <c r="Z11" s="35"/>
      <c r="AA11" s="35"/>
      <c r="AB11" s="35">
        <v>13</v>
      </c>
      <c r="AC11" s="37"/>
      <c r="AD11" s="37"/>
      <c r="AE11" s="37"/>
      <c r="AF11" s="58"/>
      <c r="AG11" s="58"/>
      <c r="AH11" s="58"/>
      <c r="AI11" s="58"/>
      <c r="AJ11" s="58"/>
      <c r="AK11" s="58"/>
      <c r="AL11" s="58"/>
      <c r="AM11" s="58"/>
      <c r="AN11" s="58"/>
      <c r="AO11" s="58"/>
      <c r="AP11" s="58"/>
      <c r="AQ11" s="58"/>
      <c r="AR11" s="58"/>
    </row>
    <row r="12" spans="1:44" s="60" customFormat="1" ht="12.75">
      <c r="A12" s="41" t="s">
        <v>2021</v>
      </c>
      <c r="B12" s="41" t="s">
        <v>2022</v>
      </c>
      <c r="C12" s="39" t="s">
        <v>148</v>
      </c>
      <c r="D12" s="39" t="s">
        <v>1298</v>
      </c>
      <c r="E12" s="44" t="s">
        <v>2021</v>
      </c>
      <c r="F12" s="44" t="s">
        <v>2023</v>
      </c>
      <c r="G12" s="44">
        <f>IF(VORID=0,"",IF(HLOOKUP(VORID,Alternate_Validation,VLOOKUP(A12,Alternate_Validation,2,FALSE),FALSE)="",IF(F12="","",F12),HLOOKUP(VORID,Alternate_Validation,VLOOKUP(A12,Alternate_Validation,2,FALSE),FALSE)))</f>
      </c>
      <c r="H12" s="41"/>
      <c r="I12" s="41"/>
      <c r="J12" s="41"/>
      <c r="K12" s="41"/>
      <c r="L12" s="41"/>
      <c r="M12" s="39">
        <v>6</v>
      </c>
      <c r="N12" s="39">
        <v>6</v>
      </c>
      <c r="O12" s="39">
        <v>10</v>
      </c>
      <c r="P12" s="39">
        <v>6</v>
      </c>
      <c r="Q12" s="39">
        <v>6</v>
      </c>
      <c r="R12" s="39">
        <v>11</v>
      </c>
      <c r="S12" s="39"/>
      <c r="T12" s="41"/>
      <c r="U12" s="41"/>
      <c r="V12" s="41"/>
      <c r="W12" s="41"/>
      <c r="X12" s="41"/>
      <c r="Y12" s="41"/>
      <c r="Z12" s="41"/>
      <c r="AA12" s="41"/>
      <c r="AB12" s="41"/>
      <c r="AC12" s="41"/>
      <c r="AD12" s="41"/>
      <c r="AE12" s="41"/>
      <c r="AF12" s="64"/>
      <c r="AG12" s="58"/>
      <c r="AH12" s="58"/>
      <c r="AI12" s="58"/>
      <c r="AJ12" s="58"/>
      <c r="AK12" s="58"/>
      <c r="AL12" s="58"/>
      <c r="AM12" s="58"/>
      <c r="AN12" s="58"/>
      <c r="AO12" s="58"/>
      <c r="AP12" s="58"/>
      <c r="AQ12" s="58"/>
      <c r="AR12" s="58"/>
    </row>
    <row r="13" spans="1:44" s="60" customFormat="1" ht="12.75">
      <c r="A13" s="30" t="s">
        <v>234</v>
      </c>
      <c r="B13" s="30" t="s">
        <v>840</v>
      </c>
      <c r="C13" s="29" t="s">
        <v>148</v>
      </c>
      <c r="D13" s="29"/>
      <c r="E13" s="43"/>
      <c r="F13" s="43" t="s">
        <v>1855</v>
      </c>
      <c r="G13" s="43">
        <f>IF(VORID=0,"",IF(HLOOKUP(VORID,Alternate_Validation,VLOOKUP(A13,Alternate_Validation,2,FALSE),FALSE)="",IF(F13="","",F13),HLOOKUP(VORID,Alternate_Validation,VLOOKUP(A13,Alternate_Validation,2,FALSE),FALSE)))</f>
      </c>
      <c r="H13" s="28">
        <v>5</v>
      </c>
      <c r="I13" s="28">
        <v>5</v>
      </c>
      <c r="J13" s="28">
        <v>5</v>
      </c>
      <c r="K13" s="28">
        <v>5</v>
      </c>
      <c r="L13" s="28">
        <v>5</v>
      </c>
      <c r="M13" s="28">
        <v>5</v>
      </c>
      <c r="N13" s="28">
        <v>5</v>
      </c>
      <c r="O13" s="28">
        <v>7</v>
      </c>
      <c r="P13" s="28">
        <v>5</v>
      </c>
      <c r="Q13" s="28">
        <v>5</v>
      </c>
      <c r="R13" s="28">
        <v>5</v>
      </c>
      <c r="S13" s="28">
        <v>5</v>
      </c>
      <c r="T13" s="28">
        <v>5</v>
      </c>
      <c r="U13" s="28">
        <v>5</v>
      </c>
      <c r="V13" s="28">
        <v>5</v>
      </c>
      <c r="W13" s="28">
        <v>5</v>
      </c>
      <c r="X13" s="28">
        <v>5</v>
      </c>
      <c r="Y13" s="28">
        <v>5</v>
      </c>
      <c r="Z13" s="28">
        <v>5</v>
      </c>
      <c r="AA13" s="28">
        <v>5</v>
      </c>
      <c r="AB13" s="28">
        <v>5</v>
      </c>
      <c r="AC13" s="28">
        <v>9</v>
      </c>
      <c r="AD13" s="28">
        <v>5</v>
      </c>
      <c r="AE13" s="28">
        <v>5</v>
      </c>
      <c r="AF13" s="64"/>
      <c r="AG13" s="58"/>
      <c r="AH13" s="58"/>
      <c r="AI13" s="58"/>
      <c r="AJ13" s="58"/>
      <c r="AK13" s="58"/>
      <c r="AL13" s="58"/>
      <c r="AM13" s="58"/>
      <c r="AN13" s="58"/>
      <c r="AO13" s="58"/>
      <c r="AP13" s="58"/>
      <c r="AQ13" s="58"/>
      <c r="AR13" s="58"/>
    </row>
    <row r="14" spans="1:44" s="60" customFormat="1" ht="12.75">
      <c r="A14" s="30" t="s">
        <v>233</v>
      </c>
      <c r="B14" s="30" t="s">
        <v>840</v>
      </c>
      <c r="C14" s="29" t="s">
        <v>148</v>
      </c>
      <c r="D14" s="29"/>
      <c r="E14" s="43"/>
      <c r="F14" s="43" t="s">
        <v>1855</v>
      </c>
      <c r="G14" s="43">
        <f>IF(VORID=0,"",IF(HLOOKUP(VORID,Alternate_Validation,VLOOKUP(A14,Alternate_Validation,2,FALSE),FALSE)="",IF(F14="","",F14),HLOOKUP(VORID,Alternate_Validation,VLOOKUP(A14,Alternate_Validation,2,FALSE),FALSE)))</f>
      </c>
      <c r="H14" s="28">
        <v>4</v>
      </c>
      <c r="I14" s="28">
        <v>4</v>
      </c>
      <c r="J14" s="28">
        <v>4</v>
      </c>
      <c r="K14" s="28">
        <v>4</v>
      </c>
      <c r="L14" s="28">
        <v>4</v>
      </c>
      <c r="M14" s="28">
        <v>4</v>
      </c>
      <c r="N14" s="28">
        <v>4</v>
      </c>
      <c r="O14" s="28">
        <v>5</v>
      </c>
      <c r="P14" s="28">
        <v>4</v>
      </c>
      <c r="Q14" s="28">
        <v>4</v>
      </c>
      <c r="R14" s="28">
        <v>4</v>
      </c>
      <c r="S14" s="28">
        <v>4</v>
      </c>
      <c r="T14" s="28">
        <v>4</v>
      </c>
      <c r="U14" s="28">
        <v>4</v>
      </c>
      <c r="V14" s="28">
        <v>4</v>
      </c>
      <c r="W14" s="28">
        <v>4</v>
      </c>
      <c r="X14" s="28">
        <v>4</v>
      </c>
      <c r="Y14" s="28">
        <v>4</v>
      </c>
      <c r="Z14" s="28">
        <v>4</v>
      </c>
      <c r="AA14" s="28">
        <v>4</v>
      </c>
      <c r="AB14" s="28">
        <v>4</v>
      </c>
      <c r="AC14" s="28">
        <v>8</v>
      </c>
      <c r="AD14" s="28">
        <v>4</v>
      </c>
      <c r="AE14" s="28">
        <v>4</v>
      </c>
      <c r="AF14" s="64"/>
      <c r="AG14" s="58"/>
      <c r="AH14" s="58"/>
      <c r="AI14" s="58"/>
      <c r="AJ14" s="58"/>
      <c r="AK14" s="58"/>
      <c r="AL14" s="58"/>
      <c r="AM14" s="58"/>
      <c r="AN14" s="58"/>
      <c r="AO14" s="58"/>
      <c r="AP14" s="58"/>
      <c r="AQ14" s="58"/>
      <c r="AR14" s="58"/>
    </row>
    <row r="15" spans="1:44" s="65" customFormat="1" ht="12.75">
      <c r="A15" s="30" t="s">
        <v>232</v>
      </c>
      <c r="B15" s="30" t="s">
        <v>840</v>
      </c>
      <c r="C15" s="29" t="s">
        <v>148</v>
      </c>
      <c r="D15" s="29"/>
      <c r="E15" s="43" t="s">
        <v>1856</v>
      </c>
      <c r="F15" s="43" t="s">
        <v>1857</v>
      </c>
      <c r="G15" s="43">
        <f>IF(VORID=0,"",IF(HLOOKUP(VORID,Alternate_Validation,VLOOKUP(A15,Alternate_Validation,2,FALSE),FALSE)="",IF(F15="","",F15),HLOOKUP(VORID,Alternate_Validation,VLOOKUP(A15,Alternate_Validation,2,FALSE),FALSE)))</f>
      </c>
      <c r="H15" s="28">
        <v>3</v>
      </c>
      <c r="I15" s="28">
        <v>3</v>
      </c>
      <c r="J15" s="28">
        <v>3</v>
      </c>
      <c r="K15" s="28">
        <v>3</v>
      </c>
      <c r="L15" s="28">
        <v>3</v>
      </c>
      <c r="M15" s="28">
        <v>3</v>
      </c>
      <c r="N15" s="28">
        <v>3</v>
      </c>
      <c r="O15" s="28">
        <v>4</v>
      </c>
      <c r="P15" s="28">
        <v>3</v>
      </c>
      <c r="Q15" s="28">
        <v>3</v>
      </c>
      <c r="R15" s="28">
        <v>3</v>
      </c>
      <c r="S15" s="28">
        <v>3</v>
      </c>
      <c r="T15" s="28">
        <v>3</v>
      </c>
      <c r="U15" s="28">
        <v>3</v>
      </c>
      <c r="V15" s="28">
        <v>3</v>
      </c>
      <c r="W15" s="28">
        <v>3</v>
      </c>
      <c r="X15" s="28">
        <v>3</v>
      </c>
      <c r="Y15" s="28">
        <v>3</v>
      </c>
      <c r="Z15" s="28">
        <v>3</v>
      </c>
      <c r="AA15" s="28">
        <v>3</v>
      </c>
      <c r="AB15" s="28">
        <v>3</v>
      </c>
      <c r="AC15" s="28">
        <v>7</v>
      </c>
      <c r="AD15" s="28">
        <v>3</v>
      </c>
      <c r="AE15" s="28">
        <v>3</v>
      </c>
      <c r="AF15" s="64"/>
      <c r="AG15" s="64"/>
      <c r="AH15" s="64"/>
      <c r="AI15" s="64"/>
      <c r="AJ15" s="64"/>
      <c r="AK15" s="64"/>
      <c r="AL15" s="64"/>
      <c r="AM15" s="64"/>
      <c r="AN15" s="64"/>
      <c r="AO15" s="64"/>
      <c r="AP15" s="64"/>
      <c r="AQ15" s="64"/>
      <c r="AR15" s="64"/>
    </row>
    <row r="16" spans="1:44" s="65" customFormat="1" ht="12.75">
      <c r="A16" s="30" t="s">
        <v>1573</v>
      </c>
      <c r="B16" s="30" t="s">
        <v>839</v>
      </c>
      <c r="C16" s="29" t="s">
        <v>148</v>
      </c>
      <c r="D16" s="29"/>
      <c r="E16" s="43" t="s">
        <v>1573</v>
      </c>
      <c r="F16" s="43" t="s">
        <v>349</v>
      </c>
      <c r="G16" s="43">
        <f>IF(VORID=0,"",IF(HLOOKUP(VORID,Alternate_Validation,VLOOKUP(A16,Alternate_Validation,2,FALSE),FALSE)="",IF(F16="","",F16),HLOOKUP(VORID,Alternate_Validation,VLOOKUP(A16,Alternate_Validation,2,FALSE),FALSE)))</f>
      </c>
      <c r="H16" s="28">
        <v>2</v>
      </c>
      <c r="I16" s="28">
        <v>2</v>
      </c>
      <c r="J16" s="28">
        <v>2</v>
      </c>
      <c r="K16" s="28">
        <v>2</v>
      </c>
      <c r="L16" s="28">
        <v>2</v>
      </c>
      <c r="M16" s="28">
        <v>2</v>
      </c>
      <c r="N16" s="28">
        <v>2</v>
      </c>
      <c r="O16" s="28">
        <v>2</v>
      </c>
      <c r="P16" s="28">
        <v>2</v>
      </c>
      <c r="Q16" s="28">
        <v>2</v>
      </c>
      <c r="R16" s="28">
        <v>2</v>
      </c>
      <c r="S16" s="28">
        <v>2</v>
      </c>
      <c r="T16" s="28">
        <v>2</v>
      </c>
      <c r="U16" s="28">
        <v>2</v>
      </c>
      <c r="V16" s="28">
        <v>2</v>
      </c>
      <c r="W16" s="28">
        <v>2</v>
      </c>
      <c r="X16" s="28">
        <v>2</v>
      </c>
      <c r="Y16" s="28">
        <v>2</v>
      </c>
      <c r="Z16" s="28">
        <v>2</v>
      </c>
      <c r="AA16" s="28">
        <v>2</v>
      </c>
      <c r="AB16" s="28">
        <v>2</v>
      </c>
      <c r="AC16" s="28">
        <v>2</v>
      </c>
      <c r="AD16" s="28">
        <v>2</v>
      </c>
      <c r="AE16" s="28">
        <v>2</v>
      </c>
      <c r="AF16" s="64"/>
      <c r="AG16" s="64"/>
      <c r="AH16" s="64"/>
      <c r="AI16" s="64"/>
      <c r="AJ16" s="64"/>
      <c r="AK16" s="64"/>
      <c r="AL16" s="64"/>
      <c r="AM16" s="64"/>
      <c r="AN16" s="64"/>
      <c r="AO16" s="64"/>
      <c r="AP16" s="64"/>
      <c r="AQ16" s="64"/>
      <c r="AR16" s="64"/>
    </row>
    <row r="17" spans="1:44" s="65" customFormat="1" ht="12.75">
      <c r="A17" s="30" t="s">
        <v>1473</v>
      </c>
      <c r="B17" s="30" t="s">
        <v>841</v>
      </c>
      <c r="C17" s="32" t="s">
        <v>148</v>
      </c>
      <c r="D17" s="32" t="s">
        <v>878</v>
      </c>
      <c r="E17" s="43" t="s">
        <v>1953</v>
      </c>
      <c r="F17" s="104" t="s">
        <v>1366</v>
      </c>
      <c r="G17" s="43">
        <f>IF(VORID=0,"",IF(HLOOKUP(VORID,Alternate_Validation,VLOOKUP(A17,Alternate_Validation,2,FALSE),FALSE)="",IF(F17="","",F17),HLOOKUP(VORID,Alternate_Validation,VLOOKUP(A17,Alternate_Validation,2,FALSE),FALSE)))</f>
      </c>
      <c r="H17" s="31"/>
      <c r="I17" s="31">
        <v>1</v>
      </c>
      <c r="J17" s="31">
        <v>1</v>
      </c>
      <c r="K17" s="31">
        <v>1</v>
      </c>
      <c r="L17" s="31">
        <v>1</v>
      </c>
      <c r="M17" s="31">
        <v>1</v>
      </c>
      <c r="N17" s="31">
        <v>1</v>
      </c>
      <c r="O17" s="31">
        <v>1</v>
      </c>
      <c r="P17" s="31">
        <v>1</v>
      </c>
      <c r="Q17" s="31">
        <v>1</v>
      </c>
      <c r="R17" s="31">
        <v>1</v>
      </c>
      <c r="S17" s="31">
        <v>1</v>
      </c>
      <c r="T17" s="31">
        <v>1</v>
      </c>
      <c r="U17" s="31">
        <v>1</v>
      </c>
      <c r="V17" s="31">
        <v>1</v>
      </c>
      <c r="W17" s="31">
        <v>1</v>
      </c>
      <c r="X17" s="31">
        <v>1</v>
      </c>
      <c r="Y17" s="31">
        <v>1</v>
      </c>
      <c r="Z17" s="31">
        <v>1</v>
      </c>
      <c r="AA17" s="31">
        <v>1</v>
      </c>
      <c r="AB17" s="31">
        <v>1</v>
      </c>
      <c r="AC17" s="31">
        <v>1</v>
      </c>
      <c r="AD17" s="31">
        <v>1</v>
      </c>
      <c r="AE17" s="31"/>
      <c r="AF17" s="59"/>
      <c r="AG17" s="64"/>
      <c r="AH17" s="64"/>
      <c r="AI17" s="64"/>
      <c r="AJ17" s="64"/>
      <c r="AK17" s="64"/>
      <c r="AL17" s="64"/>
      <c r="AM17" s="64"/>
      <c r="AN17" s="64"/>
      <c r="AO17" s="64"/>
      <c r="AP17" s="64"/>
      <c r="AQ17" s="64"/>
      <c r="AR17" s="64"/>
    </row>
    <row r="18" spans="1:44" s="65" customFormat="1" ht="12.75">
      <c r="A18" s="41" t="s">
        <v>454</v>
      </c>
      <c r="B18" s="41" t="s">
        <v>525</v>
      </c>
      <c r="C18" s="40" t="s">
        <v>148</v>
      </c>
      <c r="D18" s="40"/>
      <c r="E18" s="44" t="s">
        <v>1589</v>
      </c>
      <c r="F18" s="44" t="s">
        <v>897</v>
      </c>
      <c r="G18" s="44">
        <f>IF(VORID=0,"",IF(HLOOKUP(VORID,Alternate_Validation,VLOOKUP(A18,Alternate_Validation,2,FALSE),FALSE)="",IF(F18="","",F18),HLOOKUP(VORID,Alternate_Validation,VLOOKUP(A18,Alternate_Validation,2,FALSE),FALSE)))</f>
      </c>
      <c r="H18" s="39">
        <v>14</v>
      </c>
      <c r="I18" s="39">
        <v>11</v>
      </c>
      <c r="J18" s="39">
        <v>11</v>
      </c>
      <c r="K18" s="39">
        <v>11</v>
      </c>
      <c r="L18" s="39">
        <v>11</v>
      </c>
      <c r="M18" s="39"/>
      <c r="N18" s="39"/>
      <c r="O18" s="39"/>
      <c r="P18" s="39"/>
      <c r="Q18" s="39"/>
      <c r="R18" s="39">
        <v>12</v>
      </c>
      <c r="S18" s="39">
        <v>9</v>
      </c>
      <c r="T18" s="39"/>
      <c r="U18" s="39">
        <v>13</v>
      </c>
      <c r="V18" s="39">
        <v>9</v>
      </c>
      <c r="W18" s="39">
        <v>13</v>
      </c>
      <c r="X18" s="39">
        <v>9</v>
      </c>
      <c r="Y18" s="39">
        <v>9</v>
      </c>
      <c r="Z18" s="39">
        <v>13</v>
      </c>
      <c r="AA18" s="39">
        <v>9</v>
      </c>
      <c r="AB18" s="39">
        <v>9</v>
      </c>
      <c r="AC18" s="39">
        <v>17</v>
      </c>
      <c r="AD18" s="39">
        <v>13</v>
      </c>
      <c r="AE18" s="39">
        <v>14</v>
      </c>
      <c r="AF18" s="64"/>
      <c r="AG18" s="64"/>
      <c r="AH18" s="64"/>
      <c r="AI18" s="64"/>
      <c r="AJ18" s="64"/>
      <c r="AK18" s="64"/>
      <c r="AL18" s="64"/>
      <c r="AM18" s="64"/>
      <c r="AN18" s="64"/>
      <c r="AO18" s="64"/>
      <c r="AP18" s="64"/>
      <c r="AQ18" s="64"/>
      <c r="AR18" s="64"/>
    </row>
    <row r="19" spans="1:44" s="65" customFormat="1" ht="12.75">
      <c r="A19" s="41" t="s">
        <v>1471</v>
      </c>
      <c r="B19" s="41" t="s">
        <v>2022</v>
      </c>
      <c r="C19" s="39" t="s">
        <v>148</v>
      </c>
      <c r="D19" s="44"/>
      <c r="E19" s="44" t="s">
        <v>1471</v>
      </c>
      <c r="F19" s="44" t="s">
        <v>1472</v>
      </c>
      <c r="G19" s="44">
        <f>IF(VORID=0,"",IF(HLOOKUP(VORID,Alternate_Validation,VLOOKUP(A19,Alternate_Validation,2,FALSE),FALSE)="",IF(F19="","",F19),HLOOKUP(VORID,Alternate_Validation,VLOOKUP(A19,Alternate_Validation,2,FALSE),FALSE)))</f>
      </c>
      <c r="H19" s="41"/>
      <c r="I19" s="41"/>
      <c r="J19" s="41"/>
      <c r="K19" s="41"/>
      <c r="L19" s="41"/>
      <c r="M19" s="39"/>
      <c r="N19" s="39"/>
      <c r="O19" s="39"/>
      <c r="P19" s="39"/>
      <c r="Q19" s="39"/>
      <c r="R19" s="39">
        <v>10</v>
      </c>
      <c r="S19" s="39"/>
      <c r="T19" s="41"/>
      <c r="U19" s="41"/>
      <c r="V19" s="41"/>
      <c r="W19" s="41"/>
      <c r="X19" s="41"/>
      <c r="Y19" s="41"/>
      <c r="Z19" s="41"/>
      <c r="AA19" s="41"/>
      <c r="AB19" s="41"/>
      <c r="AC19" s="41"/>
      <c r="AD19" s="41"/>
      <c r="AE19" s="41"/>
      <c r="AF19" s="8"/>
      <c r="AG19" s="64"/>
      <c r="AH19" s="64"/>
      <c r="AI19" s="64"/>
      <c r="AJ19" s="64"/>
      <c r="AK19" s="64"/>
      <c r="AL19" s="64"/>
      <c r="AM19" s="64"/>
      <c r="AN19" s="64"/>
      <c r="AO19" s="64"/>
      <c r="AP19" s="64"/>
      <c r="AQ19" s="64"/>
      <c r="AR19" s="64"/>
    </row>
    <row r="20" spans="1:44" s="65" customFormat="1" ht="12.75">
      <c r="A20" s="41" t="s">
        <v>865</v>
      </c>
      <c r="B20" s="41" t="s">
        <v>524</v>
      </c>
      <c r="C20" s="39" t="s">
        <v>148</v>
      </c>
      <c r="D20" s="44"/>
      <c r="E20" s="44" t="s">
        <v>865</v>
      </c>
      <c r="F20" s="44" t="s">
        <v>867</v>
      </c>
      <c r="G20" s="44">
        <f>IF(VORID=0,"",IF(HLOOKUP(VORID,Alternate_Validation,VLOOKUP(A20,Alternate_Validation,2,FALSE),FALSE)="",IF(F20="","",F20),HLOOKUP(VORID,Alternate_Validation,VLOOKUP(A20,Alternate_Validation,2,FALSE),FALSE)))</f>
      </c>
      <c r="H20" s="41"/>
      <c r="I20" s="41"/>
      <c r="J20" s="41"/>
      <c r="K20" s="41"/>
      <c r="L20" s="41"/>
      <c r="M20" s="39"/>
      <c r="N20" s="39"/>
      <c r="O20" s="39"/>
      <c r="P20" s="39"/>
      <c r="Q20" s="39"/>
      <c r="R20" s="39">
        <v>9</v>
      </c>
      <c r="S20" s="39"/>
      <c r="T20" s="41"/>
      <c r="U20" s="41"/>
      <c r="V20" s="41"/>
      <c r="W20" s="41"/>
      <c r="X20" s="41"/>
      <c r="Y20" s="41"/>
      <c r="Z20" s="41"/>
      <c r="AA20" s="41"/>
      <c r="AB20" s="41"/>
      <c r="AC20" s="41"/>
      <c r="AD20" s="41"/>
      <c r="AE20" s="41"/>
      <c r="AF20" s="8"/>
      <c r="AG20" s="64"/>
      <c r="AH20" s="64"/>
      <c r="AI20" s="64"/>
      <c r="AJ20" s="64"/>
      <c r="AK20" s="64"/>
      <c r="AL20" s="64"/>
      <c r="AM20" s="64"/>
      <c r="AN20" s="64"/>
      <c r="AO20" s="64"/>
      <c r="AP20" s="64"/>
      <c r="AQ20" s="64"/>
      <c r="AR20" s="64"/>
    </row>
    <row r="21" spans="1:44" s="65" customFormat="1" ht="12.75">
      <c r="A21" s="41" t="s">
        <v>2024</v>
      </c>
      <c r="B21" s="41" t="s">
        <v>2022</v>
      </c>
      <c r="C21" s="39" t="s">
        <v>148</v>
      </c>
      <c r="D21" s="44"/>
      <c r="E21" s="44" t="s">
        <v>2024</v>
      </c>
      <c r="F21" s="44" t="s">
        <v>873</v>
      </c>
      <c r="G21" s="44">
        <f>IF(VORID=0,"",IF(HLOOKUP(VORID,Alternate_Validation,VLOOKUP(A21,Alternate_Validation,2,FALSE),FALSE)="",IF(F21="","",F21),HLOOKUP(VORID,Alternate_Validation,VLOOKUP(A21,Alternate_Validation,2,FALSE),FALSE)))</f>
      </c>
      <c r="H21" s="41"/>
      <c r="I21" s="41"/>
      <c r="J21" s="41"/>
      <c r="K21" s="41"/>
      <c r="L21" s="41"/>
      <c r="M21" s="39"/>
      <c r="N21" s="39">
        <v>7</v>
      </c>
      <c r="O21" s="39"/>
      <c r="P21" s="39"/>
      <c r="Q21" s="39"/>
      <c r="R21" s="39">
        <v>8</v>
      </c>
      <c r="S21" s="39"/>
      <c r="T21" s="41"/>
      <c r="U21" s="41"/>
      <c r="V21" s="41"/>
      <c r="W21" s="41"/>
      <c r="X21" s="41"/>
      <c r="Y21" s="41"/>
      <c r="Z21" s="41"/>
      <c r="AA21" s="41"/>
      <c r="AB21" s="41"/>
      <c r="AC21" s="41"/>
      <c r="AD21" s="41"/>
      <c r="AE21" s="41"/>
      <c r="AF21" s="8"/>
      <c r="AG21" s="64"/>
      <c r="AH21" s="64"/>
      <c r="AI21" s="64"/>
      <c r="AJ21" s="64"/>
      <c r="AK21" s="64"/>
      <c r="AL21" s="64"/>
      <c r="AM21" s="64"/>
      <c r="AN21" s="64"/>
      <c r="AO21" s="64"/>
      <c r="AP21" s="64"/>
      <c r="AQ21" s="64"/>
      <c r="AR21" s="64"/>
    </row>
    <row r="22" spans="1:44" s="65" customFormat="1" ht="12.75">
      <c r="A22" s="30" t="s">
        <v>236</v>
      </c>
      <c r="B22" s="30" t="s">
        <v>840</v>
      </c>
      <c r="C22" s="29" t="s">
        <v>148</v>
      </c>
      <c r="D22" s="29"/>
      <c r="E22" s="43"/>
      <c r="F22" s="43" t="s">
        <v>1855</v>
      </c>
      <c r="G22" s="43">
        <f>IF(VORID=0,"",IF(HLOOKUP(VORID,Alternate_Validation,VLOOKUP(A22,Alternate_Validation,2,FALSE),FALSE)="",IF(F22="","",F22),HLOOKUP(VORID,Alternate_Validation,VLOOKUP(A22,Alternate_Validation,2,FALSE),FALSE)))</f>
      </c>
      <c r="H22" s="28">
        <v>7</v>
      </c>
      <c r="I22" s="28"/>
      <c r="J22" s="28"/>
      <c r="K22" s="28"/>
      <c r="L22" s="28"/>
      <c r="M22" s="28"/>
      <c r="N22" s="28"/>
      <c r="O22" s="28"/>
      <c r="P22" s="28"/>
      <c r="Q22" s="28"/>
      <c r="R22" s="28">
        <v>7</v>
      </c>
      <c r="S22" s="28"/>
      <c r="T22" s="28"/>
      <c r="U22" s="28">
        <v>7</v>
      </c>
      <c r="V22" s="28">
        <v>7</v>
      </c>
      <c r="W22" s="28">
        <v>7</v>
      </c>
      <c r="X22" s="28"/>
      <c r="Y22" s="28"/>
      <c r="Z22" s="28">
        <v>7</v>
      </c>
      <c r="AA22" s="28"/>
      <c r="AB22" s="28"/>
      <c r="AC22" s="28">
        <v>11</v>
      </c>
      <c r="AD22" s="28">
        <v>7</v>
      </c>
      <c r="AE22" s="28">
        <v>7</v>
      </c>
      <c r="AF22" s="64"/>
      <c r="AG22" s="64"/>
      <c r="AH22" s="64"/>
      <c r="AI22" s="64"/>
      <c r="AJ22" s="64"/>
      <c r="AK22" s="64"/>
      <c r="AL22" s="64"/>
      <c r="AM22" s="64"/>
      <c r="AN22" s="64"/>
      <c r="AO22" s="64"/>
      <c r="AP22" s="64"/>
      <c r="AQ22" s="64"/>
      <c r="AR22" s="64"/>
    </row>
    <row r="23" spans="1:44" s="65" customFormat="1" ht="12.75">
      <c r="A23" s="30" t="s">
        <v>235</v>
      </c>
      <c r="B23" s="30" t="s">
        <v>840</v>
      </c>
      <c r="C23" s="29" t="s">
        <v>148</v>
      </c>
      <c r="D23" s="29"/>
      <c r="E23" s="43"/>
      <c r="F23" s="43" t="s">
        <v>1855</v>
      </c>
      <c r="G23" s="43">
        <f>IF(VORID=0,"",IF(HLOOKUP(VORID,Alternate_Validation,VLOOKUP(A23,Alternate_Validation,2,FALSE),FALSE)="",IF(F23="","",F23),HLOOKUP(VORID,Alternate_Validation,VLOOKUP(A23,Alternate_Validation,2,FALSE),FALSE)))</f>
      </c>
      <c r="H23" s="28">
        <v>6</v>
      </c>
      <c r="I23" s="28">
        <v>6</v>
      </c>
      <c r="J23" s="28">
        <v>6</v>
      </c>
      <c r="K23" s="28">
        <v>6</v>
      </c>
      <c r="L23" s="28">
        <v>6</v>
      </c>
      <c r="M23" s="28"/>
      <c r="N23" s="28"/>
      <c r="O23" s="28">
        <v>6</v>
      </c>
      <c r="P23" s="28"/>
      <c r="Q23" s="28"/>
      <c r="R23" s="28">
        <v>6</v>
      </c>
      <c r="S23" s="28">
        <v>6</v>
      </c>
      <c r="T23" s="28">
        <v>6</v>
      </c>
      <c r="U23" s="28">
        <v>6</v>
      </c>
      <c r="V23" s="28">
        <v>6</v>
      </c>
      <c r="W23" s="28">
        <v>6</v>
      </c>
      <c r="X23" s="28">
        <v>6</v>
      </c>
      <c r="Y23" s="28">
        <v>6</v>
      </c>
      <c r="Z23" s="28">
        <v>6</v>
      </c>
      <c r="AA23" s="28">
        <v>6</v>
      </c>
      <c r="AB23" s="28">
        <v>6</v>
      </c>
      <c r="AC23" s="28">
        <v>10</v>
      </c>
      <c r="AD23" s="28">
        <v>6</v>
      </c>
      <c r="AE23" s="28">
        <v>6</v>
      </c>
      <c r="AF23" s="64"/>
      <c r="AG23" s="64"/>
      <c r="AH23" s="64"/>
      <c r="AI23" s="64"/>
      <c r="AJ23" s="64"/>
      <c r="AK23" s="64"/>
      <c r="AL23" s="64"/>
      <c r="AM23" s="64"/>
      <c r="AN23" s="64"/>
      <c r="AO23" s="64"/>
      <c r="AP23" s="64"/>
      <c r="AQ23" s="64"/>
      <c r="AR23" s="64"/>
    </row>
    <row r="24" spans="1:44" s="65" customFormat="1" ht="15">
      <c r="A24" s="37" t="s">
        <v>806</v>
      </c>
      <c r="B24" s="37" t="s">
        <v>814</v>
      </c>
      <c r="C24" s="90" t="s">
        <v>140</v>
      </c>
      <c r="D24" s="66"/>
      <c r="E24" s="45" t="s">
        <v>806</v>
      </c>
      <c r="F24" s="46" t="s">
        <v>1988</v>
      </c>
      <c r="G24" s="45">
        <f>IF(VORID=0,"",IF(HLOOKUP(VORID,Alternate_Validation,VLOOKUP(A24,Alternate_Validation,2,FALSE),FALSE)="",IF(F24="","",F24),HLOOKUP(VORID,Alternate_Validation,VLOOKUP(A24,Alternate_Validation,2,FALSE),FALSE)))</f>
      </c>
      <c r="H24" s="35"/>
      <c r="I24" s="35"/>
      <c r="J24" s="35"/>
      <c r="K24" s="35"/>
      <c r="L24" s="35"/>
      <c r="M24" s="35"/>
      <c r="N24" s="35"/>
      <c r="O24" s="35"/>
      <c r="P24" s="35"/>
      <c r="Q24" s="35"/>
      <c r="R24" s="35"/>
      <c r="S24" s="35">
        <v>17</v>
      </c>
      <c r="T24" s="35">
        <v>11</v>
      </c>
      <c r="U24" s="35"/>
      <c r="V24" s="35"/>
      <c r="W24" s="35"/>
      <c r="X24" s="35">
        <v>16</v>
      </c>
      <c r="Y24" s="35">
        <v>17</v>
      </c>
      <c r="Z24" s="35"/>
      <c r="AA24" s="35">
        <v>17</v>
      </c>
      <c r="AB24" s="35">
        <v>17</v>
      </c>
      <c r="AC24" s="35"/>
      <c r="AD24" s="35"/>
      <c r="AE24" s="35"/>
      <c r="AF24" s="64"/>
      <c r="AG24" s="64"/>
      <c r="AH24" s="64"/>
      <c r="AI24" s="64"/>
      <c r="AJ24" s="64"/>
      <c r="AK24" s="64"/>
      <c r="AL24" s="64"/>
      <c r="AM24" s="64"/>
      <c r="AN24" s="64"/>
      <c r="AO24" s="64"/>
      <c r="AP24" s="64"/>
      <c r="AQ24" s="64"/>
      <c r="AR24" s="64"/>
    </row>
    <row r="25" spans="1:44" s="65" customFormat="1" ht="12.75">
      <c r="A25" s="37" t="s">
        <v>550</v>
      </c>
      <c r="B25" s="37" t="s">
        <v>814</v>
      </c>
      <c r="C25" s="35" t="s">
        <v>148</v>
      </c>
      <c r="D25" s="45"/>
      <c r="E25" s="45" t="s">
        <v>550</v>
      </c>
      <c r="F25" s="45" t="s">
        <v>552</v>
      </c>
      <c r="G25" s="45">
        <f>IF(VORID=0,"",IF(HLOOKUP(VORID,Alternate_Validation,VLOOKUP(A25,Alternate_Validation,2,FALSE),FALSE)="",IF(F25="","",F25),HLOOKUP(VORID,Alternate_Validation,VLOOKUP(A25,Alternate_Validation,2,FALSE),FALSE)))</f>
      </c>
      <c r="H25" s="45"/>
      <c r="I25" s="37"/>
      <c r="J25" s="37"/>
      <c r="K25" s="37"/>
      <c r="L25" s="37"/>
      <c r="M25" s="35"/>
      <c r="N25" s="35"/>
      <c r="O25" s="35"/>
      <c r="P25" s="35"/>
      <c r="Q25" s="35"/>
      <c r="R25" s="35"/>
      <c r="S25" s="35">
        <v>16</v>
      </c>
      <c r="T25" s="37"/>
      <c r="U25" s="37"/>
      <c r="V25" s="37"/>
      <c r="W25" s="37"/>
      <c r="X25" s="37"/>
      <c r="Y25" s="35">
        <v>16</v>
      </c>
      <c r="Z25" s="35"/>
      <c r="AA25" s="35">
        <v>16</v>
      </c>
      <c r="AB25" s="35">
        <v>16</v>
      </c>
      <c r="AC25" s="37"/>
      <c r="AD25" s="37"/>
      <c r="AE25" s="37"/>
      <c r="AF25" s="58"/>
      <c r="AG25" s="64"/>
      <c r="AH25" s="64"/>
      <c r="AI25" s="64"/>
      <c r="AJ25" s="64"/>
      <c r="AK25" s="64"/>
      <c r="AL25" s="64"/>
      <c r="AM25" s="64"/>
      <c r="AN25" s="64"/>
      <c r="AO25" s="64"/>
      <c r="AP25" s="64"/>
      <c r="AQ25" s="64"/>
      <c r="AR25" s="64"/>
    </row>
    <row r="26" spans="1:44" s="65" customFormat="1" ht="12.75">
      <c r="A26" s="37" t="s">
        <v>1004</v>
      </c>
      <c r="B26" s="37" t="s">
        <v>814</v>
      </c>
      <c r="C26" s="36" t="s">
        <v>148</v>
      </c>
      <c r="D26" s="36"/>
      <c r="E26" s="45" t="s">
        <v>1591</v>
      </c>
      <c r="F26" s="45" t="s">
        <v>2078</v>
      </c>
      <c r="G26" s="45">
        <f>IF(VORID=0,"",IF(HLOOKUP(VORID,Alternate_Validation,VLOOKUP(A26,Alternate_Validation,2,FALSE),FALSE)="",IF(F26="","",F26),HLOOKUP(VORID,Alternate_Validation,VLOOKUP(A26,Alternate_Validation,2,FALSE),FALSE)))</f>
      </c>
      <c r="H26" s="35"/>
      <c r="I26" s="35"/>
      <c r="J26" s="35"/>
      <c r="K26" s="35"/>
      <c r="L26" s="35"/>
      <c r="M26" s="35"/>
      <c r="N26" s="35"/>
      <c r="O26" s="35"/>
      <c r="P26" s="35"/>
      <c r="Q26" s="35"/>
      <c r="R26" s="35"/>
      <c r="S26" s="35">
        <v>12</v>
      </c>
      <c r="T26" s="35"/>
      <c r="U26" s="35"/>
      <c r="V26" s="35"/>
      <c r="W26" s="35"/>
      <c r="X26" s="35">
        <v>12</v>
      </c>
      <c r="Y26" s="35">
        <v>12</v>
      </c>
      <c r="Z26" s="35">
        <v>18</v>
      </c>
      <c r="AA26" s="35">
        <v>12</v>
      </c>
      <c r="AB26" s="35">
        <v>12</v>
      </c>
      <c r="AC26" s="35"/>
      <c r="AD26" s="35"/>
      <c r="AE26" s="35"/>
      <c r="AF26" s="8"/>
      <c r="AG26" s="64"/>
      <c r="AH26" s="64"/>
      <c r="AI26" s="64"/>
      <c r="AJ26" s="64"/>
      <c r="AK26" s="64"/>
      <c r="AL26" s="64"/>
      <c r="AM26" s="64"/>
      <c r="AN26" s="64"/>
      <c r="AO26" s="64"/>
      <c r="AP26" s="64"/>
      <c r="AQ26" s="64"/>
      <c r="AR26" s="64"/>
    </row>
    <row r="27" spans="1:44" s="65" customFormat="1" ht="12.75">
      <c r="A27" s="41" t="s">
        <v>798</v>
      </c>
      <c r="B27" s="41" t="s">
        <v>814</v>
      </c>
      <c r="C27" s="40" t="s">
        <v>148</v>
      </c>
      <c r="D27" s="40"/>
      <c r="E27" s="44" t="s">
        <v>798</v>
      </c>
      <c r="F27" s="44" t="s">
        <v>899</v>
      </c>
      <c r="G27" s="44">
        <f>IF(VORID=0,"",IF(HLOOKUP(VORID,Alternate_Validation,VLOOKUP(A27,Alternate_Validation,2,FALSE),FALSE)="",IF(F27="","",F27),HLOOKUP(VORID,Alternate_Validation,VLOOKUP(A27,Alternate_Validation,2,FALSE),FALSE)))</f>
      </c>
      <c r="H27" s="39"/>
      <c r="I27" s="39"/>
      <c r="J27" s="39"/>
      <c r="K27" s="39"/>
      <c r="L27" s="39"/>
      <c r="M27" s="39"/>
      <c r="N27" s="39"/>
      <c r="O27" s="39"/>
      <c r="P27" s="39"/>
      <c r="Q27" s="39"/>
      <c r="R27" s="39"/>
      <c r="S27" s="39">
        <v>11</v>
      </c>
      <c r="T27" s="39"/>
      <c r="U27" s="39"/>
      <c r="V27" s="39"/>
      <c r="W27" s="39"/>
      <c r="X27" s="39">
        <v>11</v>
      </c>
      <c r="Y27" s="39">
        <v>11</v>
      </c>
      <c r="Z27" s="39"/>
      <c r="AA27" s="39">
        <v>11</v>
      </c>
      <c r="AB27" s="39">
        <v>11</v>
      </c>
      <c r="AC27" s="39"/>
      <c r="AD27" s="39"/>
      <c r="AE27" s="39"/>
      <c r="AF27" s="64"/>
      <c r="AG27" s="64"/>
      <c r="AH27" s="64"/>
      <c r="AI27" s="64"/>
      <c r="AJ27" s="64"/>
      <c r="AK27" s="64"/>
      <c r="AL27" s="64"/>
      <c r="AM27" s="64"/>
      <c r="AN27" s="64"/>
      <c r="AO27" s="64"/>
      <c r="AP27" s="64"/>
      <c r="AQ27" s="64"/>
      <c r="AR27" s="64"/>
    </row>
    <row r="28" spans="1:44" s="65" customFormat="1" ht="12.75">
      <c r="A28" s="41" t="s">
        <v>1590</v>
      </c>
      <c r="B28" s="41" t="s">
        <v>814</v>
      </c>
      <c r="C28" s="40" t="s">
        <v>148</v>
      </c>
      <c r="D28" s="40"/>
      <c r="E28" s="44" t="s">
        <v>1590</v>
      </c>
      <c r="F28" s="44" t="s">
        <v>2081</v>
      </c>
      <c r="G28" s="44">
        <f>IF(VORID=0,"",IF(HLOOKUP(VORID,Alternate_Validation,VLOOKUP(A28,Alternate_Validation,2,FALSE),FALSE)="",IF(F28="","",F28),HLOOKUP(VORID,Alternate_Validation,VLOOKUP(A28,Alternate_Validation,2,FALSE),FALSE)))</f>
      </c>
      <c r="H28" s="39"/>
      <c r="I28" s="39"/>
      <c r="J28" s="39"/>
      <c r="K28" s="39"/>
      <c r="L28" s="39"/>
      <c r="M28" s="39"/>
      <c r="N28" s="39"/>
      <c r="O28" s="39"/>
      <c r="P28" s="39"/>
      <c r="Q28" s="39"/>
      <c r="R28" s="39"/>
      <c r="S28" s="39">
        <v>10</v>
      </c>
      <c r="T28" s="39"/>
      <c r="U28" s="39"/>
      <c r="V28" s="39"/>
      <c r="W28" s="39"/>
      <c r="X28" s="39">
        <v>10</v>
      </c>
      <c r="Y28" s="39">
        <v>10</v>
      </c>
      <c r="Z28" s="39"/>
      <c r="AA28" s="39">
        <v>10</v>
      </c>
      <c r="AB28" s="39">
        <v>10</v>
      </c>
      <c r="AC28" s="39"/>
      <c r="AD28" s="39"/>
      <c r="AE28" s="39"/>
      <c r="AF28" s="64"/>
      <c r="AG28" s="64"/>
      <c r="AH28" s="64"/>
      <c r="AI28" s="64"/>
      <c r="AJ28" s="64"/>
      <c r="AK28" s="64"/>
      <c r="AL28" s="64"/>
      <c r="AM28" s="64"/>
      <c r="AN28" s="64"/>
      <c r="AO28" s="64"/>
      <c r="AP28" s="64"/>
      <c r="AQ28" s="64"/>
      <c r="AR28" s="64"/>
    </row>
    <row r="29" spans="1:44" s="65" customFormat="1" ht="12.75">
      <c r="A29" s="41" t="s">
        <v>1595</v>
      </c>
      <c r="B29" s="41" t="s">
        <v>814</v>
      </c>
      <c r="C29" s="40" t="s">
        <v>148</v>
      </c>
      <c r="D29" s="40"/>
      <c r="E29" s="44" t="s">
        <v>1870</v>
      </c>
      <c r="F29" s="44" t="s">
        <v>1060</v>
      </c>
      <c r="G29" s="44">
        <f>IF(VORID=0,"",IF(HLOOKUP(VORID,Alternate_Validation,VLOOKUP(A29,Alternate_Validation,2,FALSE),FALSE)="",IF(F29="","",F29),HLOOKUP(VORID,Alternate_Validation,VLOOKUP(A29,Alternate_Validation,2,FALSE),FALSE)))</f>
      </c>
      <c r="H29" s="39"/>
      <c r="I29" s="39"/>
      <c r="J29" s="39"/>
      <c r="K29" s="39"/>
      <c r="L29" s="39"/>
      <c r="M29" s="39"/>
      <c r="N29" s="39"/>
      <c r="O29" s="39"/>
      <c r="P29" s="39"/>
      <c r="Q29" s="39"/>
      <c r="R29" s="39"/>
      <c r="S29" s="39">
        <v>8</v>
      </c>
      <c r="T29" s="39">
        <v>8</v>
      </c>
      <c r="U29" s="39"/>
      <c r="V29" s="39"/>
      <c r="W29" s="39"/>
      <c r="X29" s="39">
        <v>8</v>
      </c>
      <c r="Y29" s="39">
        <v>8</v>
      </c>
      <c r="Z29" s="39"/>
      <c r="AA29" s="39">
        <v>8</v>
      </c>
      <c r="AB29" s="39">
        <v>8</v>
      </c>
      <c r="AC29" s="39"/>
      <c r="AD29" s="39"/>
      <c r="AE29" s="39"/>
      <c r="AF29" s="64"/>
      <c r="AG29" s="64"/>
      <c r="AH29" s="64"/>
      <c r="AI29" s="64"/>
      <c r="AJ29" s="64"/>
      <c r="AK29" s="64"/>
      <c r="AL29" s="64"/>
      <c r="AM29" s="64"/>
      <c r="AN29" s="64"/>
      <c r="AO29" s="64"/>
      <c r="AP29" s="64"/>
      <c r="AQ29" s="64"/>
      <c r="AR29" s="64"/>
    </row>
    <row r="30" spans="1:44" s="65" customFormat="1" ht="12.75">
      <c r="A30" s="41" t="s">
        <v>1594</v>
      </c>
      <c r="B30" s="41" t="s">
        <v>814</v>
      </c>
      <c r="C30" s="40" t="s">
        <v>148</v>
      </c>
      <c r="D30" s="40"/>
      <c r="E30" s="44" t="s">
        <v>1871</v>
      </c>
      <c r="F30" s="106" t="s">
        <v>1430</v>
      </c>
      <c r="G30" s="44">
        <f>IF(VORID=0,"",IF(HLOOKUP(VORID,Alternate_Validation,VLOOKUP(A30,Alternate_Validation,2,FALSE),FALSE)="",IF(F30="","",F30),HLOOKUP(VORID,Alternate_Validation,VLOOKUP(A30,Alternate_Validation,2,FALSE),FALSE)))</f>
      </c>
      <c r="H30" s="39"/>
      <c r="I30" s="39"/>
      <c r="J30" s="39"/>
      <c r="K30" s="39"/>
      <c r="L30" s="39"/>
      <c r="M30" s="39"/>
      <c r="N30" s="39"/>
      <c r="O30" s="39"/>
      <c r="P30" s="39"/>
      <c r="Q30" s="39"/>
      <c r="R30" s="39"/>
      <c r="S30" s="39">
        <v>7</v>
      </c>
      <c r="T30" s="39">
        <v>7</v>
      </c>
      <c r="U30" s="39"/>
      <c r="V30" s="39"/>
      <c r="W30" s="39"/>
      <c r="X30" s="39">
        <v>7</v>
      </c>
      <c r="Y30" s="39">
        <v>7</v>
      </c>
      <c r="Z30" s="39"/>
      <c r="AA30" s="39">
        <v>7</v>
      </c>
      <c r="AB30" s="39">
        <v>7</v>
      </c>
      <c r="AC30" s="39"/>
      <c r="AD30" s="39"/>
      <c r="AE30" s="39"/>
      <c r="AF30" s="64"/>
      <c r="AG30" s="64"/>
      <c r="AH30" s="64"/>
      <c r="AI30" s="64"/>
      <c r="AJ30" s="64"/>
      <c r="AK30" s="64"/>
      <c r="AL30" s="64"/>
      <c r="AM30" s="64"/>
      <c r="AN30" s="64"/>
      <c r="AO30" s="64"/>
      <c r="AP30" s="64"/>
      <c r="AQ30" s="64"/>
      <c r="AR30" s="64"/>
    </row>
    <row r="31" spans="1:44" s="65" customFormat="1" ht="12.75">
      <c r="A31" s="41" t="s">
        <v>174</v>
      </c>
      <c r="B31" s="41"/>
      <c r="C31" s="44"/>
      <c r="D31" s="44"/>
      <c r="E31" s="44"/>
      <c r="F31" s="116" t="s">
        <v>220</v>
      </c>
      <c r="G31" s="44">
        <f>IF(VORID=0,"",IF(HLOOKUP(VORID,Alternate_Validation,VLOOKUP(A31,Alternate_Validation,2,FALSE),FALSE)="",IF(F31="","",F31),HLOOKUP(VORID,Alternate_Validation,VLOOKUP(A31,Alternate_Validation,2,FALSE),FALSE)))</f>
      </c>
      <c r="H31" s="41"/>
      <c r="I31" s="41"/>
      <c r="J31" s="41"/>
      <c r="K31" s="41"/>
      <c r="L31" s="41"/>
      <c r="M31" s="39"/>
      <c r="N31" s="39"/>
      <c r="O31" s="39"/>
      <c r="P31" s="39"/>
      <c r="Q31" s="39"/>
      <c r="R31" s="41"/>
      <c r="S31" s="39"/>
      <c r="T31" s="41"/>
      <c r="U31" s="41"/>
      <c r="V31" s="41"/>
      <c r="W31" s="41"/>
      <c r="X31" s="41"/>
      <c r="Y31" s="41"/>
      <c r="Z31" s="41"/>
      <c r="AA31" s="41"/>
      <c r="AB31" s="41"/>
      <c r="AC31" s="39">
        <v>20</v>
      </c>
      <c r="AD31" s="41"/>
      <c r="AE31" s="41"/>
      <c r="AF31" s="64"/>
      <c r="AG31" s="64"/>
      <c r="AH31" s="64"/>
      <c r="AI31" s="64"/>
      <c r="AJ31" s="64"/>
      <c r="AK31" s="64"/>
      <c r="AL31" s="64"/>
      <c r="AM31" s="64"/>
      <c r="AN31" s="64"/>
      <c r="AO31" s="64"/>
      <c r="AP31" s="64"/>
      <c r="AQ31" s="64"/>
      <c r="AR31" s="64"/>
    </row>
    <row r="32" spans="1:44" s="65" customFormat="1" ht="12.75">
      <c r="A32" s="37" t="s">
        <v>2064</v>
      </c>
      <c r="B32" s="37" t="s">
        <v>352</v>
      </c>
      <c r="C32" s="35" t="s">
        <v>140</v>
      </c>
      <c r="D32" s="35"/>
      <c r="E32" s="45" t="s">
        <v>2064</v>
      </c>
      <c r="F32" s="45" t="s">
        <v>223</v>
      </c>
      <c r="G32" s="45">
        <f>IF(VORID=0,"",IF(HLOOKUP(VORID,Alternate_Validation,VLOOKUP(A32,Alternate_Validation,2,FALSE),FALSE)="",IF(F32="","",F32),HLOOKUP(VORID,Alternate_Validation,VLOOKUP(A32,Alternate_Validation,2,FALSE),FALSE)))</f>
      </c>
      <c r="H32" s="35">
        <v>16</v>
      </c>
      <c r="I32" s="35">
        <v>18</v>
      </c>
      <c r="J32" s="35">
        <v>18</v>
      </c>
      <c r="K32" s="35">
        <v>18</v>
      </c>
      <c r="L32" s="35">
        <v>18</v>
      </c>
      <c r="M32" s="35"/>
      <c r="N32" s="35"/>
      <c r="O32" s="35"/>
      <c r="P32" s="35"/>
      <c r="Q32" s="35"/>
      <c r="R32" s="35"/>
      <c r="S32" s="35"/>
      <c r="T32" s="35"/>
      <c r="U32" s="35">
        <v>23</v>
      </c>
      <c r="V32" s="35"/>
      <c r="W32" s="35">
        <v>21</v>
      </c>
      <c r="X32" s="35"/>
      <c r="Y32" s="35"/>
      <c r="Z32" s="35">
        <v>23</v>
      </c>
      <c r="AA32" s="35"/>
      <c r="AB32" s="35"/>
      <c r="AC32" s="35">
        <v>19</v>
      </c>
      <c r="AD32" s="35">
        <v>23</v>
      </c>
      <c r="AE32" s="35">
        <v>16</v>
      </c>
      <c r="AF32" s="8"/>
      <c r="AG32" s="64"/>
      <c r="AH32" s="64"/>
      <c r="AI32" s="64"/>
      <c r="AJ32" s="64"/>
      <c r="AK32" s="64"/>
      <c r="AL32" s="64"/>
      <c r="AM32" s="64"/>
      <c r="AN32" s="64"/>
      <c r="AO32" s="64"/>
      <c r="AP32" s="64"/>
      <c r="AQ32" s="64"/>
      <c r="AR32" s="64"/>
    </row>
    <row r="33" spans="1:44" s="65" customFormat="1" ht="12.75">
      <c r="A33" s="37" t="s">
        <v>1597</v>
      </c>
      <c r="B33" s="37" t="s">
        <v>354</v>
      </c>
      <c r="C33" s="35" t="s">
        <v>148</v>
      </c>
      <c r="D33" s="35"/>
      <c r="E33" s="45" t="s">
        <v>1597</v>
      </c>
      <c r="F33" s="45" t="s">
        <v>1553</v>
      </c>
      <c r="G33" s="45">
        <f>IF(VORID=0,"",IF(HLOOKUP(VORID,Alternate_Validation,VLOOKUP(A33,Alternate_Validation,2,FALSE),FALSE)="",IF(F33="","",F33),HLOOKUP(VORID,Alternate_Validation,VLOOKUP(A33,Alternate_Validation,2,FALSE),FALSE)))</f>
      </c>
      <c r="H33" s="35">
        <v>15</v>
      </c>
      <c r="I33" s="35">
        <v>17</v>
      </c>
      <c r="J33" s="35">
        <v>17</v>
      </c>
      <c r="K33" s="35">
        <v>17</v>
      </c>
      <c r="L33" s="35">
        <v>17</v>
      </c>
      <c r="M33" s="35"/>
      <c r="N33" s="35"/>
      <c r="O33" s="35">
        <v>19</v>
      </c>
      <c r="P33" s="35"/>
      <c r="Q33" s="35"/>
      <c r="R33" s="35"/>
      <c r="S33" s="35"/>
      <c r="T33" s="35"/>
      <c r="U33" s="35">
        <v>22</v>
      </c>
      <c r="V33" s="35"/>
      <c r="W33" s="35">
        <v>18</v>
      </c>
      <c r="X33" s="35"/>
      <c r="Y33" s="35"/>
      <c r="Z33" s="35">
        <v>22</v>
      </c>
      <c r="AA33" s="35"/>
      <c r="AB33" s="35"/>
      <c r="AC33" s="35">
        <v>16</v>
      </c>
      <c r="AD33" s="35">
        <v>22</v>
      </c>
      <c r="AE33" s="35">
        <v>15</v>
      </c>
      <c r="AF33" s="8"/>
      <c r="AG33" s="64"/>
      <c r="AH33" s="64"/>
      <c r="AI33" s="64"/>
      <c r="AJ33" s="64"/>
      <c r="AK33" s="64"/>
      <c r="AL33" s="64"/>
      <c r="AM33" s="64"/>
      <c r="AN33" s="64"/>
      <c r="AO33" s="64"/>
      <c r="AP33" s="64"/>
      <c r="AQ33" s="64"/>
      <c r="AR33" s="64"/>
    </row>
    <row r="34" spans="1:44" s="65" customFormat="1" ht="12.75">
      <c r="A34" s="41" t="s">
        <v>1575</v>
      </c>
      <c r="B34" s="41" t="s">
        <v>356</v>
      </c>
      <c r="C34" s="39" t="s">
        <v>148</v>
      </c>
      <c r="D34" s="39"/>
      <c r="E34" s="44" t="s">
        <v>1575</v>
      </c>
      <c r="F34" s="44" t="s">
        <v>221</v>
      </c>
      <c r="G34" s="44">
        <f>IF(VORID=0,"",IF(HLOOKUP(VORID,Alternate_Validation,VLOOKUP(A34,Alternate_Validation,2,FALSE),FALSE)="",IF(F34="","",F34),HLOOKUP(VORID,Alternate_Validation,VLOOKUP(A34,Alternate_Validation,2,FALSE),FALSE)))</f>
      </c>
      <c r="H34" s="39">
        <v>11</v>
      </c>
      <c r="I34" s="39">
        <v>8</v>
      </c>
      <c r="J34" s="39">
        <v>8</v>
      </c>
      <c r="K34" s="39">
        <v>8</v>
      </c>
      <c r="L34" s="39">
        <v>8</v>
      </c>
      <c r="M34" s="39"/>
      <c r="N34" s="39"/>
      <c r="O34" s="39"/>
      <c r="P34" s="39"/>
      <c r="Q34" s="39"/>
      <c r="R34" s="39"/>
      <c r="S34" s="39"/>
      <c r="T34" s="39"/>
      <c r="U34" s="39">
        <v>10</v>
      </c>
      <c r="V34" s="39"/>
      <c r="W34" s="39">
        <v>10</v>
      </c>
      <c r="X34" s="39"/>
      <c r="Y34" s="39"/>
      <c r="Z34" s="39">
        <v>10</v>
      </c>
      <c r="AA34" s="39"/>
      <c r="AB34" s="39"/>
      <c r="AC34" s="39">
        <v>15</v>
      </c>
      <c r="AD34" s="39">
        <v>10</v>
      </c>
      <c r="AE34" s="39">
        <v>11</v>
      </c>
      <c r="AF34" s="64"/>
      <c r="AG34" s="64"/>
      <c r="AH34" s="64"/>
      <c r="AI34" s="64"/>
      <c r="AJ34" s="64"/>
      <c r="AK34" s="64"/>
      <c r="AL34" s="64"/>
      <c r="AM34" s="64"/>
      <c r="AN34" s="64"/>
      <c r="AO34" s="64"/>
      <c r="AP34" s="64"/>
      <c r="AQ34" s="64"/>
      <c r="AR34" s="64"/>
    </row>
    <row r="35" spans="1:44" s="65" customFormat="1" ht="12.75">
      <c r="A35" s="41" t="s">
        <v>355</v>
      </c>
      <c r="B35" s="41" t="s">
        <v>804</v>
      </c>
      <c r="C35" s="39" t="s">
        <v>148</v>
      </c>
      <c r="D35" s="39"/>
      <c r="E35" s="44" t="s">
        <v>355</v>
      </c>
      <c r="F35" s="44" t="s">
        <v>2074</v>
      </c>
      <c r="G35" s="44">
        <f>IF(VORID=0,"",IF(HLOOKUP(VORID,Alternate_Validation,VLOOKUP(A35,Alternate_Validation,2,FALSE),FALSE)="",IF(F35="","",F35),HLOOKUP(VORID,Alternate_Validation,VLOOKUP(A35,Alternate_Validation,2,FALSE),FALSE)))</f>
      </c>
      <c r="H35" s="41"/>
      <c r="I35" s="41"/>
      <c r="J35" s="41"/>
      <c r="K35" s="41"/>
      <c r="L35" s="41"/>
      <c r="M35" s="39"/>
      <c r="N35" s="39"/>
      <c r="O35" s="39"/>
      <c r="P35" s="39"/>
      <c r="Q35" s="39"/>
      <c r="R35" s="39"/>
      <c r="S35" s="39"/>
      <c r="T35" s="41"/>
      <c r="U35" s="41"/>
      <c r="V35" s="39"/>
      <c r="W35" s="39"/>
      <c r="X35" s="39"/>
      <c r="Y35" s="39"/>
      <c r="Z35" s="39"/>
      <c r="AA35" s="39"/>
      <c r="AB35" s="39"/>
      <c r="AC35" s="39">
        <v>14</v>
      </c>
      <c r="AD35" s="41"/>
      <c r="AE35" s="41"/>
      <c r="AF35" s="64"/>
      <c r="AG35" s="64"/>
      <c r="AH35" s="64"/>
      <c r="AI35" s="64"/>
      <c r="AJ35" s="64"/>
      <c r="AK35" s="64"/>
      <c r="AL35" s="64"/>
      <c r="AM35" s="64"/>
      <c r="AN35" s="64"/>
      <c r="AO35" s="64"/>
      <c r="AP35" s="64"/>
      <c r="AQ35" s="64"/>
      <c r="AR35" s="64"/>
    </row>
    <row r="36" spans="1:44" s="65" customFormat="1" ht="12.75">
      <c r="A36" s="41" t="s">
        <v>1297</v>
      </c>
      <c r="B36" s="41" t="s">
        <v>804</v>
      </c>
      <c r="C36" s="39" t="s">
        <v>139</v>
      </c>
      <c r="D36" s="44"/>
      <c r="E36" s="44" t="s">
        <v>1292</v>
      </c>
      <c r="F36" s="44" t="s">
        <v>222</v>
      </c>
      <c r="G36" s="44">
        <f>IF(VORID=0,"",IF(HLOOKUP(VORID,Alternate_Validation,VLOOKUP(A36,Alternate_Validation,2,FALSE),FALSE)="",IF(F36="","",F36),HLOOKUP(VORID,Alternate_Validation,VLOOKUP(A36,Alternate_Validation,2,FALSE),FALSE)))</f>
      </c>
      <c r="H36" s="41"/>
      <c r="I36" s="41"/>
      <c r="J36" s="41"/>
      <c r="K36" s="41"/>
      <c r="L36" s="41"/>
      <c r="M36" s="39"/>
      <c r="N36" s="39"/>
      <c r="O36" s="39">
        <v>8</v>
      </c>
      <c r="P36" s="39"/>
      <c r="Q36" s="39"/>
      <c r="R36" s="41"/>
      <c r="S36" s="39"/>
      <c r="T36" s="41"/>
      <c r="U36" s="41"/>
      <c r="V36" s="41"/>
      <c r="W36" s="41"/>
      <c r="X36" s="41"/>
      <c r="Y36" s="41"/>
      <c r="Z36" s="41"/>
      <c r="AA36" s="41"/>
      <c r="AB36" s="41"/>
      <c r="AC36" s="39">
        <v>13</v>
      </c>
      <c r="AD36" s="41"/>
      <c r="AE36" s="41"/>
      <c r="AF36" s="8"/>
      <c r="AG36" s="64"/>
      <c r="AH36" s="64"/>
      <c r="AI36" s="64"/>
      <c r="AJ36" s="64"/>
      <c r="AK36" s="64"/>
      <c r="AL36" s="64"/>
      <c r="AM36" s="64"/>
      <c r="AN36" s="64"/>
      <c r="AO36" s="64"/>
      <c r="AP36" s="64"/>
      <c r="AQ36" s="64"/>
      <c r="AR36" s="64"/>
    </row>
    <row r="37" spans="1:44" s="65" customFormat="1" ht="12.75">
      <c r="A37" s="41" t="s">
        <v>88</v>
      </c>
      <c r="B37" s="41" t="s">
        <v>842</v>
      </c>
      <c r="C37" s="39" t="s">
        <v>148</v>
      </c>
      <c r="D37" s="39"/>
      <c r="E37" s="44" t="s">
        <v>88</v>
      </c>
      <c r="F37" s="44" t="s">
        <v>2072</v>
      </c>
      <c r="G37" s="44">
        <f>IF(VORID=0,"",IF(HLOOKUP(VORID,Alternate_Validation,VLOOKUP(A37,Alternate_Validation,2,FALSE),FALSE)="",IF(F37="","",F37),HLOOKUP(VORID,Alternate_Validation,VLOOKUP(A37,Alternate_Validation,2,FALSE),FALSE)))</f>
      </c>
      <c r="H37" s="39"/>
      <c r="I37" s="39"/>
      <c r="J37" s="39"/>
      <c r="K37" s="39"/>
      <c r="L37" s="39"/>
      <c r="M37" s="39"/>
      <c r="N37" s="39"/>
      <c r="O37" s="39"/>
      <c r="P37" s="39"/>
      <c r="Q37" s="39"/>
      <c r="R37" s="39"/>
      <c r="S37" s="39"/>
      <c r="T37" s="39"/>
      <c r="U37" s="39"/>
      <c r="V37" s="39"/>
      <c r="W37" s="39"/>
      <c r="X37" s="39"/>
      <c r="Y37" s="39"/>
      <c r="Z37" s="39"/>
      <c r="AA37" s="39"/>
      <c r="AB37" s="39"/>
      <c r="AC37" s="39">
        <v>12</v>
      </c>
      <c r="AD37" s="39"/>
      <c r="AE37" s="39"/>
      <c r="AF37" s="64"/>
      <c r="AG37" s="64"/>
      <c r="AH37" s="64"/>
      <c r="AI37" s="64"/>
      <c r="AJ37" s="64"/>
      <c r="AK37" s="64"/>
      <c r="AL37" s="64"/>
      <c r="AM37" s="64"/>
      <c r="AN37" s="64"/>
      <c r="AO37" s="64"/>
      <c r="AP37" s="64"/>
      <c r="AQ37" s="64"/>
      <c r="AR37" s="64"/>
    </row>
    <row r="38" spans="1:44" s="65" customFormat="1" ht="12.75">
      <c r="A38" s="30" t="s">
        <v>1286</v>
      </c>
      <c r="B38" s="30" t="s">
        <v>804</v>
      </c>
      <c r="C38" s="32" t="s">
        <v>148</v>
      </c>
      <c r="D38" s="43"/>
      <c r="E38" s="43"/>
      <c r="F38" s="43"/>
      <c r="G38" s="43">
        <f>IF(VORID=0,"",IF(HLOOKUP(VORID,Alternate_Validation,VLOOKUP(A38,Alternate_Validation,2,FALSE),FALSE)="",IF(F38="","",F38),HLOOKUP(VORID,Alternate_Validation,VLOOKUP(A38,Alternate_Validation,2,FALSE),FALSE)))</f>
      </c>
      <c r="H38" s="30"/>
      <c r="I38" s="30"/>
      <c r="J38" s="30"/>
      <c r="K38" s="30"/>
      <c r="L38" s="30"/>
      <c r="M38" s="31"/>
      <c r="N38" s="31"/>
      <c r="O38" s="31">
        <v>12</v>
      </c>
      <c r="P38" s="31"/>
      <c r="Q38" s="31"/>
      <c r="R38" s="30"/>
      <c r="S38" s="31"/>
      <c r="T38" s="30"/>
      <c r="U38" s="30"/>
      <c r="V38" s="30"/>
      <c r="W38" s="30"/>
      <c r="X38" s="30"/>
      <c r="Y38" s="30"/>
      <c r="Z38" s="30"/>
      <c r="AA38" s="30"/>
      <c r="AB38" s="30"/>
      <c r="AC38" s="31">
        <v>6</v>
      </c>
      <c r="AD38" s="30"/>
      <c r="AE38" s="30"/>
      <c r="AF38" s="58"/>
      <c r="AG38" s="64"/>
      <c r="AH38" s="64"/>
      <c r="AI38" s="64"/>
      <c r="AJ38" s="64"/>
      <c r="AK38" s="64"/>
      <c r="AL38" s="64"/>
      <c r="AM38" s="64"/>
      <c r="AN38" s="64"/>
      <c r="AO38" s="64"/>
      <c r="AP38" s="64"/>
      <c r="AQ38" s="64"/>
      <c r="AR38" s="64"/>
    </row>
    <row r="39" spans="1:44" s="65" customFormat="1" ht="12.75">
      <c r="A39" s="30" t="s">
        <v>1287</v>
      </c>
      <c r="B39" s="30" t="s">
        <v>804</v>
      </c>
      <c r="C39" s="32" t="s">
        <v>148</v>
      </c>
      <c r="D39" s="43"/>
      <c r="E39" s="43"/>
      <c r="F39" s="43"/>
      <c r="G39" s="43">
        <f>IF(VORID=0,"",IF(HLOOKUP(VORID,Alternate_Validation,VLOOKUP(A39,Alternate_Validation,2,FALSE),FALSE)="",IF(F39="","",F39),HLOOKUP(VORID,Alternate_Validation,VLOOKUP(A39,Alternate_Validation,2,FALSE),FALSE)))</f>
      </c>
      <c r="H39" s="30"/>
      <c r="I39" s="30"/>
      <c r="J39" s="30"/>
      <c r="K39" s="30"/>
      <c r="L39" s="30"/>
      <c r="M39" s="31"/>
      <c r="N39" s="31"/>
      <c r="O39" s="31">
        <v>13</v>
      </c>
      <c r="P39" s="31"/>
      <c r="Q39" s="31"/>
      <c r="R39" s="30"/>
      <c r="S39" s="31"/>
      <c r="T39" s="30"/>
      <c r="U39" s="30"/>
      <c r="V39" s="30"/>
      <c r="W39" s="30"/>
      <c r="X39" s="30"/>
      <c r="Y39" s="30"/>
      <c r="Z39" s="30"/>
      <c r="AA39" s="30"/>
      <c r="AB39" s="30"/>
      <c r="AC39" s="31">
        <v>5</v>
      </c>
      <c r="AD39" s="30"/>
      <c r="AE39" s="30"/>
      <c r="AF39" s="58"/>
      <c r="AG39" s="64"/>
      <c r="AH39" s="64"/>
      <c r="AI39" s="64"/>
      <c r="AJ39" s="64"/>
      <c r="AK39" s="64"/>
      <c r="AL39" s="64"/>
      <c r="AM39" s="64"/>
      <c r="AN39" s="64"/>
      <c r="AO39" s="64"/>
      <c r="AP39" s="64"/>
      <c r="AQ39" s="64"/>
      <c r="AR39" s="64"/>
    </row>
    <row r="40" spans="1:44" s="65" customFormat="1" ht="12.75">
      <c r="A40" s="30" t="s">
        <v>1283</v>
      </c>
      <c r="B40" s="30" t="s">
        <v>804</v>
      </c>
      <c r="C40" s="32" t="s">
        <v>148</v>
      </c>
      <c r="D40" s="43"/>
      <c r="E40" s="43" t="s">
        <v>1284</v>
      </c>
      <c r="F40" s="43" t="s">
        <v>1285</v>
      </c>
      <c r="G40" s="43">
        <f>IF(VORID=0,"",IF(HLOOKUP(VORID,Alternate_Validation,VLOOKUP(A40,Alternate_Validation,2,FALSE),FALSE)="",IF(F40="","",F40),HLOOKUP(VORID,Alternate_Validation,VLOOKUP(A40,Alternate_Validation,2,FALSE),FALSE)))</f>
      </c>
      <c r="H40" s="30"/>
      <c r="I40" s="30"/>
      <c r="J40" s="30"/>
      <c r="K40" s="30"/>
      <c r="L40" s="30"/>
      <c r="M40" s="31"/>
      <c r="N40" s="31"/>
      <c r="O40" s="31">
        <v>11</v>
      </c>
      <c r="P40" s="31"/>
      <c r="Q40" s="31"/>
      <c r="R40" s="30"/>
      <c r="S40" s="31"/>
      <c r="T40" s="30"/>
      <c r="U40" s="30"/>
      <c r="V40" s="30"/>
      <c r="W40" s="30"/>
      <c r="X40" s="30"/>
      <c r="Y40" s="30"/>
      <c r="Z40" s="30"/>
      <c r="AA40" s="30"/>
      <c r="AB40" s="30"/>
      <c r="AC40" s="31">
        <v>4</v>
      </c>
      <c r="AD40" s="30"/>
      <c r="AE40" s="30"/>
      <c r="AF40" s="58"/>
      <c r="AG40" s="64"/>
      <c r="AH40" s="64"/>
      <c r="AI40" s="64"/>
      <c r="AJ40" s="64"/>
      <c r="AK40" s="64"/>
      <c r="AL40" s="64"/>
      <c r="AM40" s="64"/>
      <c r="AN40" s="64"/>
      <c r="AO40" s="64"/>
      <c r="AP40" s="64"/>
      <c r="AQ40" s="64"/>
      <c r="AR40" s="64"/>
    </row>
    <row r="41" spans="1:44" s="65" customFormat="1" ht="12.75">
      <c r="A41" s="30" t="s">
        <v>172</v>
      </c>
      <c r="B41" s="30" t="s">
        <v>804</v>
      </c>
      <c r="C41" s="32" t="s">
        <v>148</v>
      </c>
      <c r="D41" s="43"/>
      <c r="E41" s="43" t="s">
        <v>172</v>
      </c>
      <c r="F41" s="43" t="s">
        <v>173</v>
      </c>
      <c r="G41" s="43">
        <f>IF(VORID=0,"",IF(HLOOKUP(VORID,Alternate_Validation,VLOOKUP(A41,Alternate_Validation,2,FALSE),FALSE)="",IF(F41="","",F41),HLOOKUP(VORID,Alternate_Validation,VLOOKUP(A41,Alternate_Validation,2,FALSE),FALSE)))</f>
      </c>
      <c r="H41" s="30"/>
      <c r="I41" s="30"/>
      <c r="J41" s="30"/>
      <c r="K41" s="30"/>
      <c r="L41" s="30"/>
      <c r="M41" s="31"/>
      <c r="N41" s="31"/>
      <c r="O41" s="31"/>
      <c r="P41" s="31"/>
      <c r="Q41" s="31"/>
      <c r="R41" s="30"/>
      <c r="S41" s="31"/>
      <c r="T41" s="30"/>
      <c r="U41" s="30"/>
      <c r="V41" s="30"/>
      <c r="W41" s="30"/>
      <c r="X41" s="30"/>
      <c r="Y41" s="30"/>
      <c r="Z41" s="30"/>
      <c r="AA41" s="30"/>
      <c r="AB41" s="30"/>
      <c r="AC41" s="31">
        <v>3</v>
      </c>
      <c r="AD41" s="30"/>
      <c r="AE41" s="30"/>
      <c r="AF41" s="59"/>
      <c r="AG41" s="64"/>
      <c r="AH41" s="64"/>
      <c r="AI41" s="64"/>
      <c r="AJ41" s="64"/>
      <c r="AK41" s="64"/>
      <c r="AL41" s="64"/>
      <c r="AM41" s="64"/>
      <c r="AN41" s="64"/>
      <c r="AO41" s="64"/>
      <c r="AP41" s="64"/>
      <c r="AQ41" s="64"/>
      <c r="AR41" s="64"/>
    </row>
    <row r="42" spans="1:44" s="65" customFormat="1" ht="12.75">
      <c r="A42" s="37" t="s">
        <v>1608</v>
      </c>
      <c r="B42" s="37" t="s">
        <v>807</v>
      </c>
      <c r="C42" s="35" t="s">
        <v>140</v>
      </c>
      <c r="D42" s="35"/>
      <c r="E42" s="45" t="s">
        <v>1608</v>
      </c>
      <c r="F42" s="45" t="s">
        <v>1125</v>
      </c>
      <c r="G42" s="45">
        <f>IF(VORID=0,"",IF(HLOOKUP(VORID,Alternate_Validation,VLOOKUP(A42,Alternate_Validation,2,FALSE),FALSE)="",IF(F42="","",F42),HLOOKUP(VORID,Alternate_Validation,VLOOKUP(A42,Alternate_Validation,2,FALSE),FALSE)))</f>
      </c>
      <c r="H42" s="35"/>
      <c r="I42" s="35">
        <v>16</v>
      </c>
      <c r="J42" s="35">
        <v>16</v>
      </c>
      <c r="K42" s="35">
        <v>16</v>
      </c>
      <c r="L42" s="35">
        <v>16</v>
      </c>
      <c r="M42" s="35"/>
      <c r="N42" s="35"/>
      <c r="O42" s="35"/>
      <c r="P42" s="35"/>
      <c r="Q42" s="35"/>
      <c r="R42" s="35"/>
      <c r="S42" s="35"/>
      <c r="T42" s="35"/>
      <c r="U42" s="35">
        <v>21</v>
      </c>
      <c r="V42" s="35"/>
      <c r="W42" s="35"/>
      <c r="X42" s="35"/>
      <c r="Y42" s="35"/>
      <c r="Z42" s="35"/>
      <c r="AA42" s="35"/>
      <c r="AB42" s="35"/>
      <c r="AC42" s="35"/>
      <c r="AD42" s="35">
        <v>21</v>
      </c>
      <c r="AE42" s="35"/>
      <c r="AF42" s="8"/>
      <c r="AG42" s="64"/>
      <c r="AH42" s="64"/>
      <c r="AI42" s="64"/>
      <c r="AJ42" s="64"/>
      <c r="AK42" s="64"/>
      <c r="AL42" s="64"/>
      <c r="AM42" s="64"/>
      <c r="AN42" s="64"/>
      <c r="AO42" s="64"/>
      <c r="AP42" s="64"/>
      <c r="AQ42" s="64"/>
      <c r="AR42" s="64"/>
    </row>
    <row r="43" spans="1:44" s="65" customFormat="1" ht="12.75">
      <c r="A43" s="37" t="s">
        <v>1599</v>
      </c>
      <c r="B43" s="37" t="s">
        <v>807</v>
      </c>
      <c r="C43" s="35" t="s">
        <v>140</v>
      </c>
      <c r="D43" s="35"/>
      <c r="E43" s="45" t="s">
        <v>1599</v>
      </c>
      <c r="F43" s="45" t="s">
        <v>894</v>
      </c>
      <c r="G43" s="45">
        <f>IF(VORID=0,"",IF(HLOOKUP(VORID,Alternate_Validation,VLOOKUP(A43,Alternate_Validation,2,FALSE),FALSE)="",IF(F43="","",F43),HLOOKUP(VORID,Alternate_Validation,VLOOKUP(A43,Alternate_Validation,2,FALSE),FALSE)))</f>
      </c>
      <c r="H43" s="35"/>
      <c r="I43" s="35">
        <v>15</v>
      </c>
      <c r="J43" s="35">
        <v>15</v>
      </c>
      <c r="K43" s="35">
        <v>15</v>
      </c>
      <c r="L43" s="35">
        <v>15</v>
      </c>
      <c r="M43" s="35"/>
      <c r="N43" s="35"/>
      <c r="O43" s="35"/>
      <c r="P43" s="35"/>
      <c r="Q43" s="35"/>
      <c r="R43" s="35"/>
      <c r="S43" s="35"/>
      <c r="T43" s="35"/>
      <c r="U43" s="35">
        <v>20</v>
      </c>
      <c r="V43" s="35"/>
      <c r="W43" s="35"/>
      <c r="X43" s="35"/>
      <c r="Y43" s="35"/>
      <c r="Z43" s="35">
        <v>20</v>
      </c>
      <c r="AA43" s="35"/>
      <c r="AB43" s="35"/>
      <c r="AC43" s="35"/>
      <c r="AD43" s="35">
        <v>20</v>
      </c>
      <c r="AE43" s="35"/>
      <c r="AF43" s="59"/>
      <c r="AG43" s="64"/>
      <c r="AH43" s="64"/>
      <c r="AI43" s="64"/>
      <c r="AJ43" s="64"/>
      <c r="AK43" s="64"/>
      <c r="AL43" s="64"/>
      <c r="AM43" s="64"/>
      <c r="AN43" s="64"/>
      <c r="AO43" s="64"/>
      <c r="AP43" s="64"/>
      <c r="AQ43" s="64"/>
      <c r="AR43" s="64"/>
    </row>
    <row r="44" spans="1:44" s="65" customFormat="1" ht="12.75">
      <c r="A44" s="37" t="s">
        <v>1598</v>
      </c>
      <c r="B44" s="37" t="s">
        <v>807</v>
      </c>
      <c r="C44" s="35" t="s">
        <v>140</v>
      </c>
      <c r="D44" s="35"/>
      <c r="E44" s="45" t="s">
        <v>1598</v>
      </c>
      <c r="F44" s="45" t="s">
        <v>2083</v>
      </c>
      <c r="G44" s="45">
        <f>IF(VORID=0,"",IF(HLOOKUP(VORID,Alternate_Validation,VLOOKUP(A44,Alternate_Validation,2,FALSE),FALSE)="",IF(F44="","",F44),HLOOKUP(VORID,Alternate_Validation,VLOOKUP(A44,Alternate_Validation,2,FALSE),FALSE)))</f>
      </c>
      <c r="H44" s="35"/>
      <c r="I44" s="35">
        <v>14</v>
      </c>
      <c r="J44" s="35">
        <v>14</v>
      </c>
      <c r="K44" s="35">
        <v>14</v>
      </c>
      <c r="L44" s="35">
        <v>14</v>
      </c>
      <c r="M44" s="35"/>
      <c r="N44" s="35"/>
      <c r="O44" s="35"/>
      <c r="P44" s="35"/>
      <c r="Q44" s="35"/>
      <c r="R44" s="35"/>
      <c r="S44" s="35"/>
      <c r="T44" s="35"/>
      <c r="U44" s="35">
        <v>19</v>
      </c>
      <c r="V44" s="35"/>
      <c r="W44" s="35"/>
      <c r="X44" s="35"/>
      <c r="Y44" s="35"/>
      <c r="Z44" s="35"/>
      <c r="AA44" s="35"/>
      <c r="AB44" s="35"/>
      <c r="AC44" s="35"/>
      <c r="AD44" s="35">
        <v>19</v>
      </c>
      <c r="AE44" s="35"/>
      <c r="AF44" s="8"/>
      <c r="AG44" s="64"/>
      <c r="AH44" s="64"/>
      <c r="AI44" s="64"/>
      <c r="AJ44" s="64"/>
      <c r="AK44" s="64"/>
      <c r="AL44" s="64"/>
      <c r="AM44" s="64"/>
      <c r="AN44" s="64"/>
      <c r="AO44" s="64"/>
      <c r="AP44" s="64"/>
      <c r="AQ44" s="64"/>
      <c r="AR44" s="64"/>
    </row>
    <row r="45" spans="1:44" s="65" customFormat="1" ht="12.75">
      <c r="A45" s="37" t="s">
        <v>1607</v>
      </c>
      <c r="B45" s="37" t="s">
        <v>813</v>
      </c>
      <c r="C45" s="35" t="s">
        <v>139</v>
      </c>
      <c r="D45" s="35"/>
      <c r="E45" s="45" t="s">
        <v>1607</v>
      </c>
      <c r="F45" s="45" t="s">
        <v>1848</v>
      </c>
      <c r="G45" s="45">
        <f>IF(VORID=0,"",IF(HLOOKUP(VORID,Alternate_Validation,VLOOKUP(A45,Alternate_Validation,2,FALSE),FALSE)="",IF(F45="","",F45),HLOOKUP(VORID,Alternate_Validation,VLOOKUP(A45,Alternate_Validation,2,FALSE),FALSE)))</f>
      </c>
      <c r="H45" s="35"/>
      <c r="I45" s="35">
        <v>13</v>
      </c>
      <c r="J45" s="35">
        <v>13</v>
      </c>
      <c r="K45" s="35">
        <v>13</v>
      </c>
      <c r="L45" s="35">
        <v>13</v>
      </c>
      <c r="M45" s="35"/>
      <c r="N45" s="35"/>
      <c r="O45" s="35"/>
      <c r="P45" s="35"/>
      <c r="Q45" s="35"/>
      <c r="R45" s="35"/>
      <c r="S45" s="35"/>
      <c r="T45" s="35"/>
      <c r="U45" s="35">
        <v>18</v>
      </c>
      <c r="V45" s="35"/>
      <c r="W45" s="35"/>
      <c r="X45" s="35"/>
      <c r="Y45" s="35"/>
      <c r="Z45" s="35"/>
      <c r="AA45" s="35"/>
      <c r="AB45" s="35"/>
      <c r="AC45" s="35"/>
      <c r="AD45" s="35">
        <v>18</v>
      </c>
      <c r="AE45" s="35"/>
      <c r="AF45" s="8"/>
      <c r="AG45" s="64"/>
      <c r="AH45" s="64"/>
      <c r="AI45" s="64"/>
      <c r="AJ45" s="64"/>
      <c r="AK45" s="64"/>
      <c r="AL45" s="64"/>
      <c r="AM45" s="64"/>
      <c r="AN45" s="64"/>
      <c r="AO45" s="64"/>
      <c r="AP45" s="64"/>
      <c r="AQ45" s="64"/>
      <c r="AR45" s="64"/>
    </row>
    <row r="46" spans="1:44" s="65" customFormat="1" ht="12.75">
      <c r="A46" s="37" t="s">
        <v>1606</v>
      </c>
      <c r="B46" s="37" t="s">
        <v>813</v>
      </c>
      <c r="C46" s="35" t="s">
        <v>139</v>
      </c>
      <c r="D46" s="35"/>
      <c r="E46" s="45" t="s">
        <v>1606</v>
      </c>
      <c r="F46" s="45" t="s">
        <v>1554</v>
      </c>
      <c r="G46" s="45">
        <f>IF(VORID=0,"",IF(HLOOKUP(VORID,Alternate_Validation,VLOOKUP(A46,Alternate_Validation,2,FALSE),FALSE)="",IF(F46="","",F46),HLOOKUP(VORID,Alternate_Validation,VLOOKUP(A46,Alternate_Validation,2,FALSE),FALSE)))</f>
      </c>
      <c r="H46" s="35"/>
      <c r="I46" s="35">
        <v>12</v>
      </c>
      <c r="J46" s="35">
        <v>12</v>
      </c>
      <c r="K46" s="35">
        <v>12</v>
      </c>
      <c r="L46" s="35">
        <v>12</v>
      </c>
      <c r="M46" s="35"/>
      <c r="N46" s="35"/>
      <c r="O46" s="35"/>
      <c r="P46" s="35"/>
      <c r="Q46" s="35"/>
      <c r="R46" s="35"/>
      <c r="S46" s="35"/>
      <c r="T46" s="35"/>
      <c r="U46" s="35">
        <v>17</v>
      </c>
      <c r="V46" s="35"/>
      <c r="W46" s="35"/>
      <c r="X46" s="35"/>
      <c r="Y46" s="35"/>
      <c r="Z46" s="35">
        <v>17</v>
      </c>
      <c r="AA46" s="35"/>
      <c r="AB46" s="35"/>
      <c r="AC46" s="35"/>
      <c r="AD46" s="35">
        <v>17</v>
      </c>
      <c r="AE46" s="35"/>
      <c r="AF46" s="58"/>
      <c r="AG46" s="64"/>
      <c r="AH46" s="64"/>
      <c r="AI46" s="64"/>
      <c r="AJ46" s="64"/>
      <c r="AK46" s="64"/>
      <c r="AL46" s="64"/>
      <c r="AM46" s="64"/>
      <c r="AN46" s="64"/>
      <c r="AO46" s="64"/>
      <c r="AP46" s="64"/>
      <c r="AQ46" s="64"/>
      <c r="AR46" s="64"/>
    </row>
    <row r="47" spans="1:44" s="65" customFormat="1" ht="12.75">
      <c r="A47" s="41" t="s">
        <v>1577</v>
      </c>
      <c r="B47" s="41" t="s">
        <v>848</v>
      </c>
      <c r="C47" s="39" t="s">
        <v>148</v>
      </c>
      <c r="D47" s="39"/>
      <c r="E47" s="44"/>
      <c r="F47" s="44" t="s">
        <v>1855</v>
      </c>
      <c r="G47" s="44">
        <f>IF(VORID=0,"",IF(HLOOKUP(VORID,Alternate_Validation,VLOOKUP(A47,Alternate_Validation,2,FALSE),FALSE)="",IF(F47="","",F47),HLOOKUP(VORID,Alternate_Validation,VLOOKUP(A47,Alternate_Validation,2,FALSE),FALSE)))</f>
      </c>
      <c r="H47" s="39">
        <v>13</v>
      </c>
      <c r="I47" s="39">
        <v>10</v>
      </c>
      <c r="J47" s="39">
        <v>10</v>
      </c>
      <c r="K47" s="39">
        <v>10</v>
      </c>
      <c r="L47" s="39">
        <v>10</v>
      </c>
      <c r="M47" s="39"/>
      <c r="N47" s="39"/>
      <c r="O47" s="39"/>
      <c r="P47" s="39"/>
      <c r="Q47" s="39"/>
      <c r="R47" s="39"/>
      <c r="S47" s="39"/>
      <c r="T47" s="39"/>
      <c r="U47" s="39">
        <v>12</v>
      </c>
      <c r="V47" s="39"/>
      <c r="W47" s="39">
        <v>12</v>
      </c>
      <c r="X47" s="39"/>
      <c r="Y47" s="39"/>
      <c r="Z47" s="39">
        <v>12</v>
      </c>
      <c r="AA47" s="39"/>
      <c r="AB47" s="39"/>
      <c r="AC47" s="39"/>
      <c r="AD47" s="39">
        <v>12</v>
      </c>
      <c r="AE47" s="39">
        <v>13</v>
      </c>
      <c r="AF47" s="64"/>
      <c r="AG47" s="64"/>
      <c r="AH47" s="64"/>
      <c r="AI47" s="64"/>
      <c r="AJ47" s="64"/>
      <c r="AK47" s="64"/>
      <c r="AL47" s="64"/>
      <c r="AM47" s="64"/>
      <c r="AN47" s="64"/>
      <c r="AO47" s="64"/>
      <c r="AP47" s="64"/>
      <c r="AQ47" s="64"/>
      <c r="AR47" s="64"/>
    </row>
    <row r="48" spans="1:44" s="65" customFormat="1" ht="12.75">
      <c r="A48" s="41" t="s">
        <v>1576</v>
      </c>
      <c r="B48" s="41" t="s">
        <v>848</v>
      </c>
      <c r="C48" s="39" t="s">
        <v>148</v>
      </c>
      <c r="D48" s="39"/>
      <c r="E48" s="44"/>
      <c r="F48" s="44" t="s">
        <v>1855</v>
      </c>
      <c r="G48" s="44">
        <f>IF(VORID=0,"",IF(HLOOKUP(VORID,Alternate_Validation,VLOOKUP(A48,Alternate_Validation,2,FALSE),FALSE)="",IF(F48="","",F48),HLOOKUP(VORID,Alternate_Validation,VLOOKUP(A48,Alternate_Validation,2,FALSE),FALSE)))</f>
      </c>
      <c r="H48" s="39">
        <v>12</v>
      </c>
      <c r="I48" s="39">
        <v>9</v>
      </c>
      <c r="J48" s="39">
        <v>9</v>
      </c>
      <c r="K48" s="39">
        <v>9</v>
      </c>
      <c r="L48" s="39">
        <v>9</v>
      </c>
      <c r="M48" s="39"/>
      <c r="N48" s="39"/>
      <c r="O48" s="39"/>
      <c r="P48" s="39"/>
      <c r="Q48" s="39"/>
      <c r="R48" s="39"/>
      <c r="S48" s="39"/>
      <c r="T48" s="39"/>
      <c r="U48" s="39">
        <v>11</v>
      </c>
      <c r="V48" s="39"/>
      <c r="W48" s="39">
        <v>11</v>
      </c>
      <c r="X48" s="39"/>
      <c r="Y48" s="39"/>
      <c r="Z48" s="39">
        <v>11</v>
      </c>
      <c r="AA48" s="39"/>
      <c r="AB48" s="39"/>
      <c r="AC48" s="39"/>
      <c r="AD48" s="39">
        <v>11</v>
      </c>
      <c r="AE48" s="39">
        <v>12</v>
      </c>
      <c r="AF48" s="64"/>
      <c r="AG48" s="64"/>
      <c r="AH48" s="64"/>
      <c r="AI48" s="64"/>
      <c r="AJ48" s="64"/>
      <c r="AK48" s="64"/>
      <c r="AL48" s="64"/>
      <c r="AM48" s="64"/>
      <c r="AN48" s="64"/>
      <c r="AO48" s="64"/>
      <c r="AP48" s="64"/>
      <c r="AQ48" s="64"/>
      <c r="AR48" s="64"/>
    </row>
    <row r="49" spans="1:44" s="65" customFormat="1" ht="12.75">
      <c r="A49" s="41" t="s">
        <v>1574</v>
      </c>
      <c r="B49" s="41" t="s">
        <v>847</v>
      </c>
      <c r="C49" s="39" t="s">
        <v>148</v>
      </c>
      <c r="D49" s="39"/>
      <c r="E49" s="44" t="s">
        <v>1574</v>
      </c>
      <c r="F49" s="44" t="s">
        <v>2073</v>
      </c>
      <c r="G49" s="44">
        <f>IF(VORID=0,"",IF(HLOOKUP(VORID,Alternate_Validation,VLOOKUP(A49,Alternate_Validation,2,FALSE),FALSE)="",IF(F49="","",F49),HLOOKUP(VORID,Alternate_Validation,VLOOKUP(A49,Alternate_Validation,2,FALSE),FALSE)))</f>
      </c>
      <c r="H49" s="39">
        <v>10</v>
      </c>
      <c r="I49" s="39">
        <v>7</v>
      </c>
      <c r="J49" s="39">
        <v>7</v>
      </c>
      <c r="K49" s="39">
        <v>7</v>
      </c>
      <c r="L49" s="39">
        <v>7</v>
      </c>
      <c r="M49" s="39"/>
      <c r="N49" s="39"/>
      <c r="O49" s="39"/>
      <c r="P49" s="39"/>
      <c r="Q49" s="39"/>
      <c r="R49" s="39"/>
      <c r="S49" s="39"/>
      <c r="T49" s="39"/>
      <c r="U49" s="39">
        <v>9</v>
      </c>
      <c r="V49" s="39"/>
      <c r="W49" s="39">
        <v>9</v>
      </c>
      <c r="X49" s="39"/>
      <c r="Y49" s="39"/>
      <c r="Z49" s="39">
        <v>9</v>
      </c>
      <c r="AA49" s="39"/>
      <c r="AB49" s="39"/>
      <c r="AC49" s="39"/>
      <c r="AD49" s="39">
        <v>9</v>
      </c>
      <c r="AE49" s="39">
        <v>10</v>
      </c>
      <c r="AF49" s="64"/>
      <c r="AG49" s="64"/>
      <c r="AH49" s="64"/>
      <c r="AI49" s="64"/>
      <c r="AJ49" s="64"/>
      <c r="AK49" s="64"/>
      <c r="AL49" s="64"/>
      <c r="AM49" s="64"/>
      <c r="AN49" s="64"/>
      <c r="AO49" s="64"/>
      <c r="AP49" s="64"/>
      <c r="AQ49" s="64"/>
      <c r="AR49" s="64"/>
    </row>
    <row r="50" spans="1:44" s="65" customFormat="1" ht="12.75">
      <c r="A50" s="30" t="s">
        <v>1610</v>
      </c>
      <c r="B50" s="30" t="s">
        <v>805</v>
      </c>
      <c r="C50" s="28" t="s">
        <v>148</v>
      </c>
      <c r="D50" s="32" t="s">
        <v>878</v>
      </c>
      <c r="E50" s="43" t="s">
        <v>1610</v>
      </c>
      <c r="F50" s="43" t="s">
        <v>1164</v>
      </c>
      <c r="G50" s="43">
        <f>IF(VORID=0,"",IF(HLOOKUP(VORID,Alternate_Validation,VLOOKUP(A50,Alternate_Validation,2,FALSE),FALSE)="",IF(F50="","",F50),HLOOKUP(VORID,Alternate_Validation,VLOOKUP(A50,Alternate_Validation,2,FALSE),FALSE)))</f>
      </c>
      <c r="H50" s="28">
        <v>1</v>
      </c>
      <c r="I50" s="28"/>
      <c r="J50" s="28"/>
      <c r="K50" s="28"/>
      <c r="L50" s="28"/>
      <c r="M50" s="28"/>
      <c r="N50" s="28"/>
      <c r="O50" s="28"/>
      <c r="P50" s="28"/>
      <c r="Q50" s="28"/>
      <c r="R50" s="28"/>
      <c r="S50" s="28"/>
      <c r="T50" s="28"/>
      <c r="U50" s="28"/>
      <c r="V50" s="28"/>
      <c r="W50" s="28"/>
      <c r="X50" s="28"/>
      <c r="Y50" s="28"/>
      <c r="Z50" s="28"/>
      <c r="AA50" s="28"/>
      <c r="AB50" s="28"/>
      <c r="AC50" s="28"/>
      <c r="AD50" s="28"/>
      <c r="AE50" s="28">
        <v>1</v>
      </c>
      <c r="AF50" s="8"/>
      <c r="AG50" s="64"/>
      <c r="AH50" s="64"/>
      <c r="AI50" s="64"/>
      <c r="AJ50" s="64"/>
      <c r="AK50" s="64"/>
      <c r="AL50" s="64"/>
      <c r="AM50" s="64"/>
      <c r="AN50" s="64"/>
      <c r="AO50" s="64"/>
      <c r="AP50" s="64"/>
      <c r="AQ50" s="64"/>
      <c r="AR50" s="64"/>
    </row>
    <row r="51" spans="1:44" s="65" customFormat="1" ht="12.75">
      <c r="A51" s="41" t="s">
        <v>881</v>
      </c>
      <c r="B51" s="41" t="s">
        <v>805</v>
      </c>
      <c r="C51" s="38" t="s">
        <v>148</v>
      </c>
      <c r="D51" s="38"/>
      <c r="E51" s="44" t="s">
        <v>881</v>
      </c>
      <c r="F51" s="44" t="s">
        <v>1853</v>
      </c>
      <c r="G51" s="44">
        <f>IF(VORID=0,"",IF(HLOOKUP(VORID,Alternate_Validation,VLOOKUP(A51,Alternate_Validation,2,FALSE),FALSE)="",IF(F51="","",F51),HLOOKUP(VORID,Alternate_Validation,VLOOKUP(A51,Alternate_Validation,2,FALSE),FALSE)))</f>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8"/>
      <c r="AG51" s="64"/>
      <c r="AH51" s="64"/>
      <c r="AI51" s="64"/>
      <c r="AJ51" s="64"/>
      <c r="AK51" s="64"/>
      <c r="AL51" s="64"/>
      <c r="AM51" s="64"/>
      <c r="AN51" s="64"/>
      <c r="AO51" s="64"/>
      <c r="AP51" s="64"/>
      <c r="AQ51" s="64"/>
      <c r="AR51" s="64"/>
    </row>
    <row r="52" spans="1:44" s="65" customFormat="1" ht="12.75">
      <c r="A52" s="37" t="s">
        <v>1584</v>
      </c>
      <c r="B52" s="37" t="s">
        <v>815</v>
      </c>
      <c r="C52" s="34" t="s">
        <v>140</v>
      </c>
      <c r="D52" s="34"/>
      <c r="E52" s="45" t="s">
        <v>1584</v>
      </c>
      <c r="F52" s="45" t="s">
        <v>1854</v>
      </c>
      <c r="G52" s="45">
        <f>IF(VORID=0,"",IF(HLOOKUP(VORID,Alternate_Validation,VLOOKUP(A52,Alternate_Validation,2,FALSE),FALSE)="",IF(F52="","",F52),HLOOKUP(VORID,Alternate_Validation,VLOOKUP(A52,Alternate_Validation,2,FALSE),FALSE)))</f>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8"/>
      <c r="AG52" s="64"/>
      <c r="AH52" s="64"/>
      <c r="AI52" s="64"/>
      <c r="AJ52" s="64"/>
      <c r="AK52" s="64"/>
      <c r="AL52" s="64"/>
      <c r="AM52" s="64"/>
      <c r="AN52" s="64"/>
      <c r="AO52" s="64"/>
      <c r="AP52" s="64"/>
      <c r="AQ52" s="64"/>
      <c r="AR52" s="64"/>
    </row>
    <row r="53" spans="1:44" s="65" customFormat="1" ht="12.75">
      <c r="A53" s="41" t="s">
        <v>2025</v>
      </c>
      <c r="B53" s="41" t="s">
        <v>2022</v>
      </c>
      <c r="C53" s="39" t="s">
        <v>148</v>
      </c>
      <c r="D53" s="44"/>
      <c r="E53" s="44"/>
      <c r="F53" s="44"/>
      <c r="G53" s="44">
        <f>IF(VORID=0,"",IF(HLOOKUP(VORID,Alternate_Validation,VLOOKUP(A53,Alternate_Validation,2,FALSE),FALSE)="",IF(F53="","",F53),HLOOKUP(VORID,Alternate_Validation,VLOOKUP(A53,Alternate_Validation,2,FALSE),FALSE)))</f>
      </c>
      <c r="H53" s="41"/>
      <c r="I53" s="41"/>
      <c r="J53" s="41"/>
      <c r="K53" s="41"/>
      <c r="L53" s="41"/>
      <c r="M53" s="39"/>
      <c r="N53" s="39">
        <v>8</v>
      </c>
      <c r="O53" s="39"/>
      <c r="P53" s="39"/>
      <c r="Q53" s="39"/>
      <c r="R53" s="39"/>
      <c r="S53" s="39"/>
      <c r="T53" s="41"/>
      <c r="U53" s="41"/>
      <c r="V53" s="41"/>
      <c r="W53" s="41"/>
      <c r="X53" s="41"/>
      <c r="Y53" s="41"/>
      <c r="Z53" s="41"/>
      <c r="AA53" s="41"/>
      <c r="AB53" s="41"/>
      <c r="AC53" s="41"/>
      <c r="AD53" s="41"/>
      <c r="AE53" s="41"/>
      <c r="AF53" s="58"/>
      <c r="AG53" s="64"/>
      <c r="AH53" s="64"/>
      <c r="AI53" s="64"/>
      <c r="AJ53" s="64"/>
      <c r="AK53" s="64"/>
      <c r="AL53" s="64"/>
      <c r="AM53" s="64"/>
      <c r="AN53" s="64"/>
      <c r="AO53" s="64"/>
      <c r="AP53" s="64"/>
      <c r="AQ53" s="64"/>
      <c r="AR53" s="64"/>
    </row>
    <row r="54" spans="1:44" s="65" customFormat="1" ht="12.75">
      <c r="A54" s="30" t="s">
        <v>1281</v>
      </c>
      <c r="B54" s="30" t="s">
        <v>804</v>
      </c>
      <c r="C54" s="32" t="s">
        <v>148</v>
      </c>
      <c r="D54" s="43"/>
      <c r="E54" s="43" t="s">
        <v>1281</v>
      </c>
      <c r="F54" s="43" t="s">
        <v>1282</v>
      </c>
      <c r="G54" s="43">
        <f>IF(VORID=0,"",IF(HLOOKUP(VORID,Alternate_Validation,VLOOKUP(A54,Alternate_Validation,2,FALSE),FALSE)="",IF(F54="","",F54),HLOOKUP(VORID,Alternate_Validation,VLOOKUP(A54,Alternate_Validation,2,FALSE),FALSE)))</f>
      </c>
      <c r="H54" s="30"/>
      <c r="I54" s="30"/>
      <c r="J54" s="30"/>
      <c r="K54" s="30"/>
      <c r="L54" s="30"/>
      <c r="M54" s="31"/>
      <c r="N54" s="31"/>
      <c r="O54" s="31">
        <v>3</v>
      </c>
      <c r="P54" s="31"/>
      <c r="Q54" s="31"/>
      <c r="R54" s="30"/>
      <c r="S54" s="31"/>
      <c r="T54" s="30"/>
      <c r="U54" s="30"/>
      <c r="V54" s="30"/>
      <c r="W54" s="30"/>
      <c r="X54" s="30"/>
      <c r="Y54" s="30"/>
      <c r="Z54" s="30"/>
      <c r="AA54" s="30"/>
      <c r="AB54" s="30"/>
      <c r="AC54" s="30"/>
      <c r="AD54" s="30"/>
      <c r="AE54" s="30"/>
      <c r="AF54" s="64"/>
      <c r="AG54" s="64"/>
      <c r="AH54" s="64"/>
      <c r="AI54" s="64"/>
      <c r="AJ54" s="64"/>
      <c r="AK54" s="64"/>
      <c r="AL54" s="64"/>
      <c r="AM54" s="64"/>
      <c r="AN54" s="64"/>
      <c r="AO54" s="64"/>
      <c r="AP54" s="64"/>
      <c r="AQ54" s="64"/>
      <c r="AR54" s="64"/>
    </row>
    <row r="55" spans="1:44" s="65" customFormat="1" ht="12.75">
      <c r="A55" s="41" t="s">
        <v>1588</v>
      </c>
      <c r="B55" s="41" t="s">
        <v>816</v>
      </c>
      <c r="C55" s="40" t="s">
        <v>139</v>
      </c>
      <c r="D55" s="40"/>
      <c r="E55" s="44" t="s">
        <v>1588</v>
      </c>
      <c r="F55" s="44" t="s">
        <v>1056</v>
      </c>
      <c r="G55" s="44">
        <f>IF(VORID=0,"",IF(HLOOKUP(VORID,Alternate_Validation,VLOOKUP(A55,Alternate_Validation,2,FALSE),FALSE)="",IF(F55="","",F55),HLOOKUP(VORID,Alternate_Validation,VLOOKUP(A55,Alternate_Validation,2,FALSE),FALSE)))</f>
      </c>
      <c r="H55" s="39"/>
      <c r="I55" s="39"/>
      <c r="J55" s="39"/>
      <c r="K55" s="39"/>
      <c r="L55" s="39"/>
      <c r="M55" s="39"/>
      <c r="N55" s="39"/>
      <c r="O55" s="39"/>
      <c r="P55" s="39"/>
      <c r="Q55" s="39"/>
      <c r="R55" s="39"/>
      <c r="S55" s="39"/>
      <c r="T55" s="39"/>
      <c r="U55" s="39">
        <v>8</v>
      </c>
      <c r="V55" s="39"/>
      <c r="W55" s="39">
        <v>8</v>
      </c>
      <c r="X55" s="39"/>
      <c r="Y55" s="39"/>
      <c r="Z55" s="39">
        <v>8</v>
      </c>
      <c r="AA55" s="39"/>
      <c r="AB55" s="39"/>
      <c r="AC55" s="39"/>
      <c r="AD55" s="39">
        <v>8</v>
      </c>
      <c r="AE55" s="39"/>
      <c r="AF55" s="64"/>
      <c r="AG55" s="64"/>
      <c r="AH55" s="64"/>
      <c r="AI55" s="64"/>
      <c r="AJ55" s="64"/>
      <c r="AK55" s="64"/>
      <c r="AL55" s="64"/>
      <c r="AM55" s="64"/>
      <c r="AN55" s="64"/>
      <c r="AO55" s="64"/>
      <c r="AP55" s="64"/>
      <c r="AQ55" s="64"/>
      <c r="AR55" s="64"/>
    </row>
    <row r="56" spans="1:32" ht="12.75">
      <c r="A56" s="89" t="s">
        <v>357</v>
      </c>
      <c r="B56" s="30" t="s">
        <v>358</v>
      </c>
      <c r="C56" s="32" t="s">
        <v>148</v>
      </c>
      <c r="D56" s="43"/>
      <c r="E56" s="43" t="s">
        <v>359</v>
      </c>
      <c r="F56" s="43" t="s">
        <v>360</v>
      </c>
      <c r="G56" s="43">
        <f>IF(VORID=0,"",IF(HLOOKUP(VORID,Alternate_Validation,VLOOKUP(A56,Alternate_Validation,2,FALSE),FALSE)="",IF(F56="","",F56),HLOOKUP(VORID,Alternate_Validation,VLOOKUP(A56,Alternate_Validation,2,FALSE),FALSE)))</f>
      </c>
      <c r="H56" s="31">
        <v>8</v>
      </c>
      <c r="I56" s="30"/>
      <c r="J56" s="30"/>
      <c r="K56" s="30"/>
      <c r="L56" s="30"/>
      <c r="M56" s="31"/>
      <c r="N56" s="31"/>
      <c r="O56" s="31"/>
      <c r="P56" s="31"/>
      <c r="Q56" s="31"/>
      <c r="R56" s="30"/>
      <c r="S56" s="31"/>
      <c r="T56" s="30"/>
      <c r="U56" s="30"/>
      <c r="V56" s="30"/>
      <c r="W56" s="30"/>
      <c r="X56" s="30"/>
      <c r="Y56" s="30"/>
      <c r="Z56" s="30"/>
      <c r="AA56" s="30"/>
      <c r="AB56" s="30"/>
      <c r="AC56" s="30"/>
      <c r="AD56" s="30"/>
      <c r="AE56" s="30"/>
      <c r="AF56" s="59"/>
    </row>
    <row r="57" spans="1:32" ht="12.75">
      <c r="A57" s="30" t="s">
        <v>361</v>
      </c>
      <c r="B57" s="30" t="s">
        <v>358</v>
      </c>
      <c r="C57" s="31" t="s">
        <v>139</v>
      </c>
      <c r="D57" s="43"/>
      <c r="E57" s="43"/>
      <c r="F57" s="43"/>
      <c r="G57" s="43">
        <f>IF(VORID=0,"",IF(HLOOKUP(VORID,Alternate_Validation,VLOOKUP(A57,Alternate_Validation,2,FALSE),FALSE)="",IF(F57="","",F57),HLOOKUP(VORID,Alternate_Validation,VLOOKUP(A57,Alternate_Validation,2,FALSE),FALSE)))</f>
      </c>
      <c r="H57" s="31">
        <v>9</v>
      </c>
      <c r="I57" s="30"/>
      <c r="J57" s="30"/>
      <c r="K57" s="30"/>
      <c r="L57" s="30"/>
      <c r="M57" s="31"/>
      <c r="N57" s="31"/>
      <c r="O57" s="31"/>
      <c r="P57" s="31"/>
      <c r="Q57" s="31"/>
      <c r="R57" s="30"/>
      <c r="S57" s="31"/>
      <c r="T57" s="30"/>
      <c r="U57" s="30"/>
      <c r="V57" s="30"/>
      <c r="W57" s="30"/>
      <c r="X57" s="30"/>
      <c r="Y57" s="30"/>
      <c r="Z57" s="30"/>
      <c r="AA57" s="30"/>
      <c r="AB57" s="30"/>
      <c r="AC57" s="30"/>
      <c r="AD57" s="30"/>
      <c r="AE57" s="30"/>
      <c r="AF57" s="64"/>
    </row>
    <row r="58" spans="1:32" ht="12.75">
      <c r="A58" s="37" t="s">
        <v>1032</v>
      </c>
      <c r="B58" s="37" t="s">
        <v>815</v>
      </c>
      <c r="C58" s="36" t="s">
        <v>148</v>
      </c>
      <c r="D58" s="36"/>
      <c r="E58" s="45" t="s">
        <v>1032</v>
      </c>
      <c r="F58" s="45" t="s">
        <v>2079</v>
      </c>
      <c r="G58" s="45">
        <f>IF(VORID=0,"",IF(HLOOKUP(VORID,Alternate_Validation,VLOOKUP(A58,Alternate_Validation,2,FALSE),FALSE)="",IF(F58="","",F58),HLOOKUP(VORID,Alternate_Validation,VLOOKUP(A58,Alternate_Validation,2,FALSE),FALSE)))</f>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64"/>
    </row>
    <row r="59" spans="1:31" ht="12.75">
      <c r="A59" s="30" t="s">
        <v>1592</v>
      </c>
      <c r="B59" s="30" t="s">
        <v>805</v>
      </c>
      <c r="C59" s="31" t="s">
        <v>148</v>
      </c>
      <c r="D59" s="31"/>
      <c r="E59" s="43" t="s">
        <v>1592</v>
      </c>
      <c r="F59" s="43" t="s">
        <v>2080</v>
      </c>
      <c r="G59" s="43">
        <f>IF(VORID=0,"",IF(HLOOKUP(VORID,Alternate_Validation,VLOOKUP(A59,Alternate_Validation,2,FALSE),FALSE)="",IF(F59="","",F59),HLOOKUP(VORID,Alternate_Validation,VLOOKUP(A59,Alternate_Validation,2,FALSE),FALSE)))</f>
      </c>
      <c r="H59" s="31"/>
      <c r="I59" s="31"/>
      <c r="J59" s="31"/>
      <c r="K59" s="31"/>
      <c r="L59" s="31"/>
      <c r="M59" s="31"/>
      <c r="N59" s="31"/>
      <c r="O59" s="31"/>
      <c r="P59" s="31"/>
      <c r="Q59" s="31"/>
      <c r="R59" s="31"/>
      <c r="S59" s="31"/>
      <c r="T59" s="31"/>
      <c r="U59" s="31"/>
      <c r="V59" s="31"/>
      <c r="W59" s="31"/>
      <c r="X59" s="31"/>
      <c r="Y59" s="31"/>
      <c r="Z59" s="31"/>
      <c r="AA59" s="31"/>
      <c r="AB59" s="31"/>
      <c r="AC59" s="31"/>
      <c r="AD59" s="31"/>
      <c r="AE59" s="31">
        <v>8</v>
      </c>
    </row>
    <row r="60" spans="1:32" ht="12.75">
      <c r="A60" s="30" t="s">
        <v>1593</v>
      </c>
      <c r="B60" s="30" t="s">
        <v>805</v>
      </c>
      <c r="C60" s="31" t="s">
        <v>139</v>
      </c>
      <c r="D60" s="31"/>
      <c r="E60" s="43"/>
      <c r="F60" s="43" t="s">
        <v>1855</v>
      </c>
      <c r="G60" s="43">
        <f>IF(VORID=0,"",IF(HLOOKUP(VORID,Alternate_Validation,VLOOKUP(A60,Alternate_Validation,2,FALSE),FALSE)="",IF(F60="","",F60),HLOOKUP(VORID,Alternate_Validation,VLOOKUP(A60,Alternate_Validation,2,FALSE),FALSE)))</f>
      </c>
      <c r="H60" s="31"/>
      <c r="I60" s="31"/>
      <c r="J60" s="31"/>
      <c r="K60" s="31"/>
      <c r="L60" s="31"/>
      <c r="M60" s="31"/>
      <c r="N60" s="31"/>
      <c r="O60" s="31"/>
      <c r="P60" s="31"/>
      <c r="Q60" s="31"/>
      <c r="R60" s="31"/>
      <c r="S60" s="31"/>
      <c r="T60" s="31"/>
      <c r="U60" s="31"/>
      <c r="V60" s="31"/>
      <c r="W60" s="31"/>
      <c r="X60" s="31"/>
      <c r="Y60" s="31"/>
      <c r="Z60" s="31"/>
      <c r="AA60" s="31"/>
      <c r="AB60" s="31"/>
      <c r="AC60" s="31"/>
      <c r="AD60" s="31"/>
      <c r="AE60" s="31">
        <v>9</v>
      </c>
      <c r="AF60" s="64"/>
    </row>
    <row r="61" spans="1:32" ht="12.75">
      <c r="A61" s="37" t="s">
        <v>1583</v>
      </c>
      <c r="B61" s="37" t="s">
        <v>815</v>
      </c>
      <c r="C61" s="36" t="s">
        <v>140</v>
      </c>
      <c r="D61" s="36"/>
      <c r="E61" s="45" t="s">
        <v>1583</v>
      </c>
      <c r="F61" s="45" t="s">
        <v>2082</v>
      </c>
      <c r="G61" s="45">
        <f>IF(VORID=0,"",IF(HLOOKUP(VORID,Alternate_Validation,VLOOKUP(A61,Alternate_Validation,2,FALSE),FALSE)="",IF(F61="","",F61),HLOOKUP(VORID,Alternate_Validation,VLOOKUP(A61,Alternate_Validation,2,FALSE),FALSE)))</f>
      </c>
      <c r="H61" s="35"/>
      <c r="I61" s="35"/>
      <c r="J61" s="35"/>
      <c r="K61" s="35"/>
      <c r="L61" s="35"/>
      <c r="M61" s="35"/>
      <c r="N61" s="35"/>
      <c r="O61" s="35"/>
      <c r="P61" s="35"/>
      <c r="Q61" s="35"/>
      <c r="R61" s="35"/>
      <c r="S61" s="35"/>
      <c r="T61" s="35"/>
      <c r="U61" s="35"/>
      <c r="V61" s="35"/>
      <c r="W61" s="35"/>
      <c r="X61" s="35"/>
      <c r="Y61" s="35"/>
      <c r="Z61" s="35"/>
      <c r="AA61" s="35"/>
      <c r="AB61" s="35"/>
      <c r="AC61" s="35"/>
      <c r="AD61" s="35"/>
      <c r="AE61" s="35"/>
      <c r="AF61" s="64"/>
    </row>
    <row r="62" spans="1:32" ht="12.75">
      <c r="A62" s="41" t="s">
        <v>170</v>
      </c>
      <c r="B62" s="41" t="s">
        <v>804</v>
      </c>
      <c r="C62" s="40" t="s">
        <v>148</v>
      </c>
      <c r="D62" s="44"/>
      <c r="E62" s="44" t="s">
        <v>171</v>
      </c>
      <c r="F62" s="116" t="s">
        <v>224</v>
      </c>
      <c r="G62" s="44">
        <f>IF(VORID=0,"",IF(HLOOKUP(VORID,Alternate_Validation,VLOOKUP(A62,Alternate_Validation,2,FALSE),FALSE)="",IF(F62="","",F62),HLOOKUP(VORID,Alternate_Validation,VLOOKUP(A62,Alternate_Validation,2,FALSE),FALSE)))</f>
      </c>
      <c r="H62" s="41"/>
      <c r="I62" s="41"/>
      <c r="J62" s="41"/>
      <c r="K62" s="41"/>
      <c r="L62" s="41"/>
      <c r="M62" s="39"/>
      <c r="N62" s="39"/>
      <c r="O62" s="39"/>
      <c r="P62" s="39"/>
      <c r="Q62" s="39"/>
      <c r="R62" s="41"/>
      <c r="S62" s="39"/>
      <c r="T62" s="41"/>
      <c r="U62" s="41"/>
      <c r="V62" s="41"/>
      <c r="W62" s="41"/>
      <c r="X62" s="41"/>
      <c r="Y62" s="41"/>
      <c r="Z62" s="41"/>
      <c r="AA62" s="41"/>
      <c r="AB62" s="41"/>
      <c r="AC62" s="39"/>
      <c r="AD62" s="41"/>
      <c r="AE62" s="41"/>
      <c r="AF62" s="59"/>
    </row>
    <row r="63" spans="1:31" ht="12.75">
      <c r="A63" s="41" t="s">
        <v>863</v>
      </c>
      <c r="B63" s="41" t="s">
        <v>866</v>
      </c>
      <c r="C63" s="39" t="s">
        <v>148</v>
      </c>
      <c r="D63" s="44"/>
      <c r="E63" s="44" t="s">
        <v>863</v>
      </c>
      <c r="F63" s="44" t="s">
        <v>864</v>
      </c>
      <c r="G63" s="44">
        <f>IF(VORID=0,"",IF(HLOOKUP(VORID,Alternate_Validation,VLOOKUP(A63,Alternate_Validation,2,FALSE),FALSE)="",IF(F63="","",F63),HLOOKUP(VORID,Alternate_Validation,VLOOKUP(A63,Alternate_Validation,2,FALSE),FALSE)))</f>
      </c>
      <c r="H63" s="44"/>
      <c r="I63" s="41"/>
      <c r="J63" s="41"/>
      <c r="K63" s="41"/>
      <c r="L63" s="41"/>
      <c r="M63" s="39"/>
      <c r="N63" s="39"/>
      <c r="O63" s="39">
        <v>17</v>
      </c>
      <c r="P63" s="39"/>
      <c r="Q63" s="39"/>
      <c r="R63" s="39"/>
      <c r="S63" s="39"/>
      <c r="T63" s="41"/>
      <c r="U63" s="41"/>
      <c r="V63" s="41"/>
      <c r="W63" s="41"/>
      <c r="X63" s="41"/>
      <c r="Y63" s="41"/>
      <c r="Z63" s="41"/>
      <c r="AA63" s="41"/>
      <c r="AB63" s="41"/>
      <c r="AC63" s="41"/>
      <c r="AD63" s="41"/>
      <c r="AE63" s="41"/>
    </row>
    <row r="64" spans="1:44" s="60" customFormat="1" ht="12.75">
      <c r="A64" s="37" t="s">
        <v>526</v>
      </c>
      <c r="B64" s="37" t="s">
        <v>812</v>
      </c>
      <c r="C64" s="35" t="s">
        <v>139</v>
      </c>
      <c r="D64" s="45"/>
      <c r="E64" s="45" t="s">
        <v>527</v>
      </c>
      <c r="F64" s="45" t="s">
        <v>528</v>
      </c>
      <c r="G64" s="45">
        <f>IF(VORID=0,"",IF(HLOOKUP(VORID,Alternate_Validation,VLOOKUP(A64,Alternate_Validation,2,FALSE),FALSE)="",IF(F64="","",F64),HLOOKUP(VORID,Alternate_Validation,VLOOKUP(A64,Alternate_Validation,2,FALSE),FALSE)))</f>
      </c>
      <c r="H64" s="37"/>
      <c r="I64" s="37"/>
      <c r="J64" s="37"/>
      <c r="K64" s="37"/>
      <c r="L64" s="37"/>
      <c r="M64" s="35"/>
      <c r="N64" s="35"/>
      <c r="O64" s="35"/>
      <c r="P64" s="35"/>
      <c r="Q64" s="35"/>
      <c r="R64" s="35"/>
      <c r="S64" s="35"/>
      <c r="T64" s="37"/>
      <c r="U64" s="37"/>
      <c r="V64" s="37"/>
      <c r="W64" s="37"/>
      <c r="X64" s="37"/>
      <c r="Y64" s="37"/>
      <c r="Z64" s="37"/>
      <c r="AA64" s="37"/>
      <c r="AB64" s="37"/>
      <c r="AC64" s="37"/>
      <c r="AD64" s="37"/>
      <c r="AE64" s="37"/>
      <c r="AF64" s="8"/>
      <c r="AG64" s="58"/>
      <c r="AH64" s="58"/>
      <c r="AI64" s="58"/>
      <c r="AJ64" s="58"/>
      <c r="AK64" s="58"/>
      <c r="AL64" s="58"/>
      <c r="AM64" s="58"/>
      <c r="AN64" s="58"/>
      <c r="AO64" s="58"/>
      <c r="AP64" s="58"/>
      <c r="AQ64" s="58"/>
      <c r="AR64" s="58"/>
    </row>
    <row r="65" spans="1:44" s="60" customFormat="1" ht="12.75">
      <c r="A65" s="37" t="s">
        <v>529</v>
      </c>
      <c r="B65" s="37" t="s">
        <v>812</v>
      </c>
      <c r="C65" s="35" t="s">
        <v>139</v>
      </c>
      <c r="D65" s="45"/>
      <c r="E65" s="45" t="s">
        <v>795</v>
      </c>
      <c r="F65" s="45" t="s">
        <v>796</v>
      </c>
      <c r="G65" s="45">
        <f>IF(VORID=0,"",IF(HLOOKUP(VORID,Alternate_Validation,VLOOKUP(A65,Alternate_Validation,2,FALSE),FALSE)="",IF(F65="","",F65),HLOOKUP(VORID,Alternate_Validation,VLOOKUP(A65,Alternate_Validation,2,FALSE),FALSE)))</f>
      </c>
      <c r="H65" s="37"/>
      <c r="I65" s="37"/>
      <c r="J65" s="37"/>
      <c r="K65" s="37"/>
      <c r="L65" s="37"/>
      <c r="M65" s="35"/>
      <c r="N65" s="35"/>
      <c r="O65" s="35"/>
      <c r="P65" s="35"/>
      <c r="Q65" s="35"/>
      <c r="R65" s="35"/>
      <c r="S65" s="35"/>
      <c r="T65" s="37"/>
      <c r="U65" s="37"/>
      <c r="V65" s="37"/>
      <c r="W65" s="37"/>
      <c r="X65" s="37"/>
      <c r="Y65" s="37"/>
      <c r="Z65" s="37"/>
      <c r="AA65" s="37"/>
      <c r="AB65" s="37"/>
      <c r="AC65" s="37"/>
      <c r="AD65" s="37"/>
      <c r="AE65" s="37"/>
      <c r="AF65" s="8"/>
      <c r="AG65" s="58"/>
      <c r="AH65" s="58"/>
      <c r="AI65" s="58"/>
      <c r="AJ65" s="58"/>
      <c r="AK65" s="58"/>
      <c r="AL65" s="58"/>
      <c r="AM65" s="58"/>
      <c r="AN65" s="58"/>
      <c r="AO65" s="58"/>
      <c r="AP65" s="58"/>
      <c r="AQ65" s="58"/>
      <c r="AR65" s="58"/>
    </row>
    <row r="66" spans="1:44" s="60" customFormat="1" ht="12.75">
      <c r="A66" s="41" t="s">
        <v>1931</v>
      </c>
      <c r="B66" s="41" t="s">
        <v>812</v>
      </c>
      <c r="C66" s="39" t="s">
        <v>148</v>
      </c>
      <c r="D66" s="44"/>
      <c r="E66" s="44" t="s">
        <v>1931</v>
      </c>
      <c r="F66" s="44" t="s">
        <v>1932</v>
      </c>
      <c r="G66" s="44">
        <f>IF(VORID=0,"",IF(HLOOKUP(VORID,Alternate_Validation,VLOOKUP(A66,Alternate_Validation,2,FALSE),FALSE)="",IF(F66="","",F66),HLOOKUP(VORID,Alternate_Validation,VLOOKUP(A66,Alternate_Validation,2,FALSE),FALSE)))</f>
      </c>
      <c r="H66" s="41"/>
      <c r="I66" s="41"/>
      <c r="J66" s="41"/>
      <c r="K66" s="41"/>
      <c r="L66" s="41"/>
      <c r="M66" s="39"/>
      <c r="N66" s="39"/>
      <c r="O66" s="39"/>
      <c r="P66" s="39"/>
      <c r="Q66" s="39"/>
      <c r="R66" s="39"/>
      <c r="S66" s="39"/>
      <c r="T66" s="41"/>
      <c r="U66" s="41"/>
      <c r="V66" s="41"/>
      <c r="W66" s="41"/>
      <c r="X66" s="41"/>
      <c r="Y66" s="41"/>
      <c r="Z66" s="41"/>
      <c r="AA66" s="41"/>
      <c r="AB66" s="41"/>
      <c r="AC66" s="41"/>
      <c r="AD66" s="41"/>
      <c r="AE66" s="41"/>
      <c r="AF66" s="64"/>
      <c r="AG66" s="58"/>
      <c r="AH66" s="58"/>
      <c r="AI66" s="58"/>
      <c r="AJ66" s="58"/>
      <c r="AK66" s="58"/>
      <c r="AL66" s="58"/>
      <c r="AM66" s="58"/>
      <c r="AN66" s="58"/>
      <c r="AO66" s="58"/>
      <c r="AP66" s="58"/>
      <c r="AQ66" s="58"/>
      <c r="AR66" s="58"/>
    </row>
    <row r="67" spans="1:44" s="60" customFormat="1" ht="12.75">
      <c r="A67" s="41" t="s">
        <v>305</v>
      </c>
      <c r="B67" s="41" t="s">
        <v>813</v>
      </c>
      <c r="C67" s="39" t="s">
        <v>148</v>
      </c>
      <c r="D67" s="44"/>
      <c r="E67" s="44" t="s">
        <v>307</v>
      </c>
      <c r="F67" s="44" t="s">
        <v>310</v>
      </c>
      <c r="G67" s="44">
        <f>IF(VORID=0,"",IF(HLOOKUP(VORID,Alternate_Validation,VLOOKUP(A67,Alternate_Validation,2,FALSE),FALSE)="",IF(F67="","",F67),HLOOKUP(VORID,Alternate_Validation,VLOOKUP(A67,Alternate_Validation,2,FALSE),FALSE)))</f>
      </c>
      <c r="H67" s="41"/>
      <c r="I67" s="41"/>
      <c r="J67" s="41"/>
      <c r="K67" s="41"/>
      <c r="L67" s="41"/>
      <c r="M67" s="39"/>
      <c r="N67" s="39"/>
      <c r="O67" s="39"/>
      <c r="P67" s="39"/>
      <c r="Q67" s="39"/>
      <c r="R67" s="41"/>
      <c r="S67" s="39"/>
      <c r="T67" s="41"/>
      <c r="U67" s="41"/>
      <c r="V67" s="41"/>
      <c r="W67" s="39">
        <v>16</v>
      </c>
      <c r="X67" s="39"/>
      <c r="Y67" s="39"/>
      <c r="Z67" s="39"/>
      <c r="AA67" s="39"/>
      <c r="AB67" s="39"/>
      <c r="AC67" s="41"/>
      <c r="AD67" s="41"/>
      <c r="AE67" s="41"/>
      <c r="AF67" s="8"/>
      <c r="AG67" s="58"/>
      <c r="AH67" s="58"/>
      <c r="AI67" s="58"/>
      <c r="AJ67" s="58"/>
      <c r="AK67" s="58"/>
      <c r="AL67" s="58"/>
      <c r="AM67" s="58"/>
      <c r="AN67" s="58"/>
      <c r="AO67" s="58"/>
      <c r="AP67" s="58"/>
      <c r="AQ67" s="58"/>
      <c r="AR67" s="58"/>
    </row>
    <row r="68" spans="1:44" s="60" customFormat="1" ht="12.75">
      <c r="A68" s="41" t="s">
        <v>304</v>
      </c>
      <c r="B68" s="41" t="s">
        <v>813</v>
      </c>
      <c r="C68" s="39" t="s">
        <v>148</v>
      </c>
      <c r="D68" s="44"/>
      <c r="E68" s="44" t="s">
        <v>309</v>
      </c>
      <c r="F68" s="44" t="s">
        <v>311</v>
      </c>
      <c r="G68" s="44">
        <f>IF(VORID=0,"",IF(HLOOKUP(VORID,Alternate_Validation,VLOOKUP(A68,Alternate_Validation,2,FALSE),FALSE)="",IF(F68="","",F68),HLOOKUP(VORID,Alternate_Validation,VLOOKUP(A68,Alternate_Validation,2,FALSE),FALSE)))</f>
      </c>
      <c r="H68" s="41"/>
      <c r="I68" s="41"/>
      <c r="J68" s="41"/>
      <c r="K68" s="41"/>
      <c r="L68" s="41"/>
      <c r="M68" s="39"/>
      <c r="N68" s="39"/>
      <c r="O68" s="39"/>
      <c r="P68" s="39"/>
      <c r="Q68" s="39"/>
      <c r="R68" s="41"/>
      <c r="S68" s="39"/>
      <c r="T68" s="41"/>
      <c r="U68" s="41"/>
      <c r="V68" s="41"/>
      <c r="W68" s="39">
        <v>17</v>
      </c>
      <c r="X68" s="39"/>
      <c r="Y68" s="39"/>
      <c r="Z68" s="39"/>
      <c r="AA68" s="39"/>
      <c r="AB68" s="39"/>
      <c r="AC68" s="41"/>
      <c r="AD68" s="41"/>
      <c r="AE68" s="41"/>
      <c r="AF68" s="64"/>
      <c r="AG68" s="58"/>
      <c r="AH68" s="58"/>
      <c r="AI68" s="58"/>
      <c r="AJ68" s="58"/>
      <c r="AK68" s="58"/>
      <c r="AL68" s="58"/>
      <c r="AM68" s="58"/>
      <c r="AN68" s="58"/>
      <c r="AO68" s="58"/>
      <c r="AP68" s="58"/>
      <c r="AQ68" s="58"/>
      <c r="AR68" s="58"/>
    </row>
    <row r="69" spans="1:44" s="61" customFormat="1" ht="12.75">
      <c r="A69" s="37" t="s">
        <v>1587</v>
      </c>
      <c r="B69" s="37" t="s">
        <v>815</v>
      </c>
      <c r="C69" s="36" t="s">
        <v>140</v>
      </c>
      <c r="D69" s="36"/>
      <c r="E69" s="45" t="s">
        <v>1587</v>
      </c>
      <c r="F69" s="45" t="s">
        <v>892</v>
      </c>
      <c r="G69" s="45">
        <f>IF(VORID=0,"",IF(HLOOKUP(VORID,Alternate_Validation,VLOOKUP(A69,Alternate_Validation,2,FALSE),FALSE)="",IF(F69="","",F69),HLOOKUP(VORID,Alternate_Validation,VLOOKUP(A69,Alternate_Validation,2,FALSE),FALSE)))</f>
      </c>
      <c r="H69" s="35"/>
      <c r="I69" s="35"/>
      <c r="J69" s="35"/>
      <c r="K69" s="35"/>
      <c r="L69" s="35"/>
      <c r="M69" s="35"/>
      <c r="N69" s="35"/>
      <c r="O69" s="35"/>
      <c r="P69" s="35"/>
      <c r="Q69" s="35"/>
      <c r="R69" s="35"/>
      <c r="S69" s="35"/>
      <c r="T69" s="35"/>
      <c r="U69" s="35"/>
      <c r="V69" s="35"/>
      <c r="W69" s="35"/>
      <c r="X69" s="35"/>
      <c r="Y69" s="35"/>
      <c r="Z69" s="35"/>
      <c r="AA69" s="35"/>
      <c r="AB69" s="35"/>
      <c r="AC69" s="35"/>
      <c r="AD69" s="35"/>
      <c r="AE69" s="35"/>
      <c r="AF69" s="58"/>
      <c r="AG69" s="59"/>
      <c r="AH69" s="59"/>
      <c r="AI69" s="59"/>
      <c r="AJ69" s="59"/>
      <c r="AK69" s="59"/>
      <c r="AL69" s="59"/>
      <c r="AM69" s="59"/>
      <c r="AN69" s="59"/>
      <c r="AO69" s="59"/>
      <c r="AP69" s="59"/>
      <c r="AQ69" s="59"/>
      <c r="AR69" s="59"/>
    </row>
    <row r="70" spans="1:32" ht="12.75">
      <c r="A70" s="37" t="s">
        <v>1586</v>
      </c>
      <c r="B70" s="37" t="s">
        <v>815</v>
      </c>
      <c r="C70" s="36" t="s">
        <v>148</v>
      </c>
      <c r="D70" s="36"/>
      <c r="E70" s="45" t="s">
        <v>1586</v>
      </c>
      <c r="F70" s="45" t="s">
        <v>893</v>
      </c>
      <c r="G70" s="45">
        <f>IF(VORID=0,"",IF(HLOOKUP(VORID,Alternate_Validation,VLOOKUP(A70,Alternate_Validation,2,FALSE),FALSE)="",IF(F70="","",F70),HLOOKUP(VORID,Alternate_Validation,VLOOKUP(A70,Alternate_Validation,2,FALSE),FALSE)))</f>
      </c>
      <c r="H70" s="35"/>
      <c r="I70" s="35"/>
      <c r="J70" s="35"/>
      <c r="K70" s="35"/>
      <c r="L70" s="35"/>
      <c r="M70" s="35"/>
      <c r="N70" s="35"/>
      <c r="O70" s="35"/>
      <c r="P70" s="35"/>
      <c r="Q70" s="35"/>
      <c r="R70" s="35"/>
      <c r="S70" s="35"/>
      <c r="T70" s="35"/>
      <c r="U70" s="35"/>
      <c r="V70" s="35"/>
      <c r="W70" s="35"/>
      <c r="X70" s="35"/>
      <c r="Y70" s="35"/>
      <c r="Z70" s="35"/>
      <c r="AA70" s="35"/>
      <c r="AB70" s="35"/>
      <c r="AC70" s="35"/>
      <c r="AD70" s="35"/>
      <c r="AE70" s="35"/>
      <c r="AF70" s="58"/>
    </row>
    <row r="71" spans="1:32" ht="12.75">
      <c r="A71" s="37" t="s">
        <v>1468</v>
      </c>
      <c r="B71" s="37" t="s">
        <v>810</v>
      </c>
      <c r="C71" s="35" t="s">
        <v>140</v>
      </c>
      <c r="D71" s="35"/>
      <c r="E71" s="45" t="s">
        <v>1468</v>
      </c>
      <c r="F71" s="45" t="s">
        <v>895</v>
      </c>
      <c r="G71" s="45">
        <f>IF(VORID=0,"",IF(HLOOKUP(VORID,Alternate_Validation,VLOOKUP(A71,Alternate_Validation,2,FALSE),FALSE)="",IF(F71="","",F71),HLOOKUP(VORID,Alternate_Validation,VLOOKUP(A71,Alternate_Validation,2,FALSE),FALSE)))</f>
      </c>
      <c r="H71" s="35"/>
      <c r="I71" s="35"/>
      <c r="J71" s="35"/>
      <c r="K71" s="35"/>
      <c r="L71" s="35"/>
      <c r="M71" s="35"/>
      <c r="N71" s="35"/>
      <c r="O71" s="35"/>
      <c r="P71" s="35"/>
      <c r="Q71" s="35"/>
      <c r="R71" s="35"/>
      <c r="S71" s="35"/>
      <c r="T71" s="35"/>
      <c r="U71" s="35"/>
      <c r="V71" s="35"/>
      <c r="W71" s="35"/>
      <c r="X71" s="35"/>
      <c r="Y71" s="35"/>
      <c r="Z71" s="35"/>
      <c r="AA71" s="35"/>
      <c r="AB71" s="35"/>
      <c r="AC71" s="35"/>
      <c r="AD71" s="35"/>
      <c r="AE71" s="35"/>
      <c r="AF71" s="59"/>
    </row>
    <row r="72" spans="1:32" ht="12.75">
      <c r="A72" s="41" t="s">
        <v>1596</v>
      </c>
      <c r="B72" s="41" t="s">
        <v>813</v>
      </c>
      <c r="C72" s="39" t="s">
        <v>148</v>
      </c>
      <c r="D72" s="39"/>
      <c r="E72" s="44" t="s">
        <v>1596</v>
      </c>
      <c r="F72" s="44" t="s">
        <v>896</v>
      </c>
      <c r="G72" s="44">
        <f>IF(VORID=0,"",IF(HLOOKUP(VORID,Alternate_Validation,VLOOKUP(A72,Alternate_Validation,2,FALSE),FALSE)="",IF(F72="","",F72),HLOOKUP(VORID,Alternate_Validation,VLOOKUP(A72,Alternate_Validation,2,FALSE),FALSE)))</f>
      </c>
      <c r="H72" s="39"/>
      <c r="I72" s="39"/>
      <c r="J72" s="39"/>
      <c r="K72" s="39"/>
      <c r="L72" s="39"/>
      <c r="M72" s="39"/>
      <c r="N72" s="39"/>
      <c r="O72" s="39"/>
      <c r="P72" s="39"/>
      <c r="Q72" s="39"/>
      <c r="R72" s="39"/>
      <c r="S72" s="39"/>
      <c r="T72" s="39"/>
      <c r="U72" s="39">
        <v>15</v>
      </c>
      <c r="V72" s="39">
        <v>10</v>
      </c>
      <c r="W72" s="39"/>
      <c r="X72" s="39"/>
      <c r="Y72" s="39"/>
      <c r="Z72" s="39">
        <v>15</v>
      </c>
      <c r="AA72" s="39"/>
      <c r="AB72" s="39"/>
      <c r="AC72" s="39"/>
      <c r="AD72" s="39">
        <v>15</v>
      </c>
      <c r="AE72" s="39"/>
      <c r="AF72" s="64"/>
    </row>
    <row r="73" spans="1:32" ht="12.75">
      <c r="A73" s="41" t="s">
        <v>1288</v>
      </c>
      <c r="B73" s="41" t="s">
        <v>804</v>
      </c>
      <c r="C73" s="40" t="s">
        <v>148</v>
      </c>
      <c r="D73" s="44"/>
      <c r="E73" s="44" t="s">
        <v>1288</v>
      </c>
      <c r="F73" s="44" t="s">
        <v>1289</v>
      </c>
      <c r="G73" s="44">
        <f>IF(VORID=0,"",IF(HLOOKUP(VORID,Alternate_Validation,VLOOKUP(A73,Alternate_Validation,2,FALSE),FALSE)="",IF(F73="","",F73),HLOOKUP(VORID,Alternate_Validation,VLOOKUP(A73,Alternate_Validation,2,FALSE),FALSE)))</f>
      </c>
      <c r="H73" s="41"/>
      <c r="I73" s="41"/>
      <c r="J73" s="41"/>
      <c r="K73" s="41"/>
      <c r="L73" s="41"/>
      <c r="M73" s="39"/>
      <c r="N73" s="39"/>
      <c r="O73" s="39">
        <v>16</v>
      </c>
      <c r="P73" s="39"/>
      <c r="Q73" s="39"/>
      <c r="R73" s="41"/>
      <c r="S73" s="39"/>
      <c r="T73" s="41"/>
      <c r="U73" s="41"/>
      <c r="V73" s="41"/>
      <c r="W73" s="41"/>
      <c r="X73" s="41"/>
      <c r="Y73" s="41"/>
      <c r="Z73" s="41"/>
      <c r="AA73" s="41"/>
      <c r="AB73" s="41"/>
      <c r="AC73" s="41"/>
      <c r="AD73" s="41"/>
      <c r="AE73" s="41"/>
      <c r="AF73" s="64"/>
    </row>
    <row r="74" spans="1:32" ht="12.75">
      <c r="A74" s="37" t="s">
        <v>1110</v>
      </c>
      <c r="B74" s="37" t="s">
        <v>807</v>
      </c>
      <c r="C74" s="36" t="s">
        <v>140</v>
      </c>
      <c r="D74" s="71"/>
      <c r="E74" s="67" t="s">
        <v>1110</v>
      </c>
      <c r="F74" s="67" t="s">
        <v>1111</v>
      </c>
      <c r="G74" s="45">
        <f>IF(VORID=0,"",IF(HLOOKUP(VORID,Alternate_Validation,VLOOKUP(A74,Alternate_Validation,2,FALSE),FALSE)="",IF(F74="","",F74),HLOOKUP(VORID,Alternate_Validation,VLOOKUP(A74,Alternate_Validation,2,FALSE),FALSE)))</f>
      </c>
      <c r="H74" s="37"/>
      <c r="I74" s="37"/>
      <c r="J74" s="37"/>
      <c r="K74" s="37"/>
      <c r="L74" s="37"/>
      <c r="M74" s="35"/>
      <c r="N74" s="35"/>
      <c r="O74" s="35">
        <v>21</v>
      </c>
      <c r="P74" s="35"/>
      <c r="Q74" s="35"/>
      <c r="R74" s="37"/>
      <c r="S74" s="35"/>
      <c r="T74" s="37"/>
      <c r="U74" s="37"/>
      <c r="V74" s="37"/>
      <c r="W74" s="35">
        <v>20</v>
      </c>
      <c r="X74" s="35"/>
      <c r="Y74" s="35"/>
      <c r="Z74" s="35"/>
      <c r="AA74" s="35"/>
      <c r="AB74" s="35"/>
      <c r="AC74" s="37"/>
      <c r="AD74" s="37"/>
      <c r="AE74" s="37"/>
      <c r="AF74" s="64"/>
    </row>
    <row r="75" spans="1:32" ht="12.75">
      <c r="A75" s="41" t="s">
        <v>306</v>
      </c>
      <c r="B75" s="41" t="s">
        <v>813</v>
      </c>
      <c r="C75" s="39" t="s">
        <v>148</v>
      </c>
      <c r="D75" s="44"/>
      <c r="E75" s="44" t="s">
        <v>308</v>
      </c>
      <c r="F75" s="44"/>
      <c r="G75" s="44">
        <f>IF(VORID=0,"",IF(HLOOKUP(VORID,Alternate_Validation,VLOOKUP(A75,Alternate_Validation,2,FALSE),FALSE)="",IF(F75="","",F75),HLOOKUP(VORID,Alternate_Validation,VLOOKUP(A75,Alternate_Validation,2,FALSE),FALSE)))</f>
      </c>
      <c r="H75" s="41"/>
      <c r="I75" s="41"/>
      <c r="J75" s="41"/>
      <c r="K75" s="41"/>
      <c r="L75" s="41"/>
      <c r="M75" s="39"/>
      <c r="N75" s="39"/>
      <c r="O75" s="39"/>
      <c r="P75" s="39"/>
      <c r="Q75" s="39"/>
      <c r="R75" s="41"/>
      <c r="S75" s="39"/>
      <c r="T75" s="41"/>
      <c r="U75" s="41"/>
      <c r="V75" s="41"/>
      <c r="W75" s="39">
        <v>15</v>
      </c>
      <c r="X75" s="39"/>
      <c r="Y75" s="39"/>
      <c r="Z75" s="39">
        <v>21</v>
      </c>
      <c r="AA75" s="39"/>
      <c r="AB75" s="39"/>
      <c r="AC75" s="41"/>
      <c r="AD75" s="41"/>
      <c r="AE75" s="41"/>
      <c r="AF75" s="64"/>
    </row>
    <row r="76" spans="1:32" ht="12.75">
      <c r="A76" s="41" t="s">
        <v>2076</v>
      </c>
      <c r="B76" s="41" t="s">
        <v>815</v>
      </c>
      <c r="C76" s="40" t="s">
        <v>148</v>
      </c>
      <c r="D76" s="40"/>
      <c r="E76" s="44" t="s">
        <v>2076</v>
      </c>
      <c r="F76" s="44" t="s">
        <v>898</v>
      </c>
      <c r="G76" s="44">
        <f>IF(VORID=0,"",IF(HLOOKUP(VORID,Alternate_Validation,VLOOKUP(A76,Alternate_Validation,2,FALSE),FALSE)="",IF(F76="","",F76),HLOOKUP(VORID,Alternate_Validation,VLOOKUP(A76,Alternate_Validation,2,FALSE),FALSE)))</f>
      </c>
      <c r="H76" s="39"/>
      <c r="I76" s="39"/>
      <c r="J76" s="39"/>
      <c r="K76" s="39"/>
      <c r="L76" s="39"/>
      <c r="M76" s="39"/>
      <c r="N76" s="39"/>
      <c r="O76" s="39"/>
      <c r="P76" s="39"/>
      <c r="Q76" s="39"/>
      <c r="R76" s="39"/>
      <c r="S76" s="39"/>
      <c r="T76" s="39"/>
      <c r="U76" s="39"/>
      <c r="V76" s="39"/>
      <c r="W76" s="39"/>
      <c r="X76" s="39"/>
      <c r="Y76" s="39"/>
      <c r="Z76" s="39"/>
      <c r="AA76" s="39"/>
      <c r="AB76" s="39"/>
      <c r="AC76" s="39"/>
      <c r="AD76" s="39"/>
      <c r="AE76" s="39"/>
      <c r="AF76" s="64"/>
    </row>
    <row r="77" spans="1:44" s="61" customFormat="1" ht="12.75">
      <c r="A77" s="37" t="s">
        <v>1054</v>
      </c>
      <c r="B77" s="37" t="s">
        <v>814</v>
      </c>
      <c r="C77" s="34" t="s">
        <v>148</v>
      </c>
      <c r="D77" s="34"/>
      <c r="E77" s="45" t="s">
        <v>1054</v>
      </c>
      <c r="F77" s="45" t="s">
        <v>1055</v>
      </c>
      <c r="G77" s="45">
        <f>IF(VORID=0,"",IF(HLOOKUP(VORID,Alternate_Validation,VLOOKUP(A77,Alternate_Validation,2,FALSE),FALSE)="",IF(F77="","",F77),HLOOKUP(VORID,Alternate_Validation,VLOOKUP(A77,Alternate_Validation,2,FALSE),FALSE)))</f>
      </c>
      <c r="H77" s="35"/>
      <c r="I77" s="33"/>
      <c r="J77" s="33"/>
      <c r="K77" s="33"/>
      <c r="L77" s="33"/>
      <c r="M77" s="33"/>
      <c r="N77" s="33"/>
      <c r="O77" s="33"/>
      <c r="P77" s="33"/>
      <c r="Q77" s="33"/>
      <c r="R77" s="33"/>
      <c r="S77" s="33"/>
      <c r="T77" s="33"/>
      <c r="U77" s="33"/>
      <c r="V77" s="33"/>
      <c r="W77" s="33"/>
      <c r="X77" s="33">
        <v>13</v>
      </c>
      <c r="Y77" s="33">
        <v>13</v>
      </c>
      <c r="Z77" s="33"/>
      <c r="AA77" s="33">
        <v>13</v>
      </c>
      <c r="AB77" s="33"/>
      <c r="AC77" s="33"/>
      <c r="AD77" s="33"/>
      <c r="AE77" s="33"/>
      <c r="AF77" s="64"/>
      <c r="AG77" s="59"/>
      <c r="AH77" s="59"/>
      <c r="AI77" s="59"/>
      <c r="AJ77" s="59"/>
      <c r="AK77" s="59"/>
      <c r="AL77" s="59"/>
      <c r="AM77" s="59"/>
      <c r="AN77" s="59"/>
      <c r="AO77" s="59"/>
      <c r="AP77" s="59"/>
      <c r="AQ77" s="59"/>
      <c r="AR77" s="59"/>
    </row>
    <row r="78" spans="1:32" ht="12.75">
      <c r="A78" s="41" t="s">
        <v>880</v>
      </c>
      <c r="B78" s="41" t="s">
        <v>805</v>
      </c>
      <c r="C78" s="39" t="s">
        <v>148</v>
      </c>
      <c r="D78" s="39"/>
      <c r="E78" s="44" t="s">
        <v>880</v>
      </c>
      <c r="F78" s="44" t="s">
        <v>2075</v>
      </c>
      <c r="G78" s="44">
        <f>IF(VORID=0,"",IF(HLOOKUP(VORID,Alternate_Validation,VLOOKUP(A78,Alternate_Validation,2,FALSE),FALSE)="",IF(F78="","",F78),HLOOKUP(VORID,Alternate_Validation,VLOOKUP(A78,Alternate_Validation,2,FALSE),FALSE)))</f>
      </c>
      <c r="H78" s="39"/>
      <c r="I78" s="39"/>
      <c r="J78" s="39"/>
      <c r="K78" s="39"/>
      <c r="L78" s="39"/>
      <c r="M78" s="39"/>
      <c r="N78" s="39"/>
      <c r="O78" s="39"/>
      <c r="P78" s="39"/>
      <c r="Q78" s="39"/>
      <c r="R78" s="39"/>
      <c r="S78" s="39"/>
      <c r="T78" s="39"/>
      <c r="U78" s="39"/>
      <c r="V78" s="39"/>
      <c r="W78" s="39"/>
      <c r="X78" s="39"/>
      <c r="Y78" s="39"/>
      <c r="Z78" s="39"/>
      <c r="AA78" s="39"/>
      <c r="AB78" s="39"/>
      <c r="AC78" s="39"/>
      <c r="AD78" s="39"/>
      <c r="AE78" s="39"/>
      <c r="AF78" s="64"/>
    </row>
    <row r="79" spans="1:32" ht="12.75">
      <c r="A79" s="41" t="s">
        <v>1600</v>
      </c>
      <c r="B79" s="41" t="s">
        <v>813</v>
      </c>
      <c r="C79" s="39" t="s">
        <v>148</v>
      </c>
      <c r="D79" s="39"/>
      <c r="E79" s="44" t="s">
        <v>1600</v>
      </c>
      <c r="F79" s="44" t="s">
        <v>1124</v>
      </c>
      <c r="G79" s="44">
        <f>IF(VORID=0,"",IF(HLOOKUP(VORID,Alternate_Validation,VLOOKUP(A79,Alternate_Validation,2,FALSE),FALSE)="",IF(F79="","",F79),HLOOKUP(VORID,Alternate_Validation,VLOOKUP(A79,Alternate_Validation,2,FALSE),FALSE)))</f>
      </c>
      <c r="H79" s="39"/>
      <c r="I79" s="39"/>
      <c r="J79" s="39"/>
      <c r="K79" s="39"/>
      <c r="L79" s="39"/>
      <c r="M79" s="39"/>
      <c r="N79" s="39"/>
      <c r="O79" s="39"/>
      <c r="P79" s="39"/>
      <c r="Q79" s="39"/>
      <c r="R79" s="39"/>
      <c r="S79" s="39"/>
      <c r="T79" s="39"/>
      <c r="U79" s="39">
        <v>14</v>
      </c>
      <c r="V79" s="39"/>
      <c r="W79" s="39"/>
      <c r="X79" s="39"/>
      <c r="Y79" s="39"/>
      <c r="Z79" s="39">
        <v>14</v>
      </c>
      <c r="AA79" s="39"/>
      <c r="AB79" s="39"/>
      <c r="AC79" s="39"/>
      <c r="AD79" s="39">
        <v>14</v>
      </c>
      <c r="AE79" s="39"/>
      <c r="AF79" s="64"/>
    </row>
    <row r="80" spans="1:32" ht="12.75">
      <c r="A80" s="41" t="s">
        <v>1295</v>
      </c>
      <c r="B80" s="41" t="s">
        <v>804</v>
      </c>
      <c r="C80" s="39" t="s">
        <v>148</v>
      </c>
      <c r="D80" s="44"/>
      <c r="E80" s="44" t="s">
        <v>1295</v>
      </c>
      <c r="F80" s="44" t="s">
        <v>1296</v>
      </c>
      <c r="G80" s="44">
        <f>IF(VORID=0,"",IF(HLOOKUP(VORID,Alternate_Validation,VLOOKUP(A80,Alternate_Validation,2,FALSE),FALSE)="",IF(F80="","",F80),HLOOKUP(VORID,Alternate_Validation,VLOOKUP(A80,Alternate_Validation,2,FALSE),FALSE)))</f>
      </c>
      <c r="H80" s="41"/>
      <c r="I80" s="41"/>
      <c r="J80" s="41"/>
      <c r="K80" s="41"/>
      <c r="L80" s="41"/>
      <c r="M80" s="39"/>
      <c r="N80" s="39"/>
      <c r="O80" s="39">
        <v>15</v>
      </c>
      <c r="P80" s="39"/>
      <c r="Q80" s="39"/>
      <c r="R80" s="41"/>
      <c r="S80" s="39"/>
      <c r="T80" s="41"/>
      <c r="U80" s="41"/>
      <c r="V80" s="41"/>
      <c r="W80" s="41"/>
      <c r="X80" s="41"/>
      <c r="Y80" s="41"/>
      <c r="Z80" s="41"/>
      <c r="AA80" s="41"/>
      <c r="AB80" s="41"/>
      <c r="AC80" s="41"/>
      <c r="AD80" s="41"/>
      <c r="AE80" s="41"/>
      <c r="AF80" s="64"/>
    </row>
    <row r="81" spans="1:31" ht="12.75">
      <c r="A81" s="41" t="s">
        <v>1293</v>
      </c>
      <c r="B81" s="41" t="s">
        <v>804</v>
      </c>
      <c r="C81" s="39" t="s">
        <v>148</v>
      </c>
      <c r="D81" s="39" t="s">
        <v>844</v>
      </c>
      <c r="E81" s="44" t="s">
        <v>1293</v>
      </c>
      <c r="F81" s="44" t="s">
        <v>1294</v>
      </c>
      <c r="G81" s="44">
        <f>IF(VORID=0,"",IF(HLOOKUP(VORID,Alternate_Validation,VLOOKUP(A81,Alternate_Validation,2,FALSE),FALSE)="",IF(F81="","",F81),HLOOKUP(VORID,Alternate_Validation,VLOOKUP(A81,Alternate_Validation,2,FALSE),FALSE)))</f>
      </c>
      <c r="H81" s="41"/>
      <c r="I81" s="41"/>
      <c r="J81" s="41"/>
      <c r="K81" s="41"/>
      <c r="L81" s="41"/>
      <c r="M81" s="39"/>
      <c r="N81" s="39"/>
      <c r="O81" s="39">
        <v>14</v>
      </c>
      <c r="P81" s="39"/>
      <c r="Q81" s="39"/>
      <c r="R81" s="41"/>
      <c r="S81" s="39"/>
      <c r="T81" s="41"/>
      <c r="U81" s="41"/>
      <c r="V81" s="41"/>
      <c r="W81" s="41"/>
      <c r="X81" s="41"/>
      <c r="Y81" s="41"/>
      <c r="Z81" s="41"/>
      <c r="AA81" s="41"/>
      <c r="AB81" s="41"/>
      <c r="AC81" s="41"/>
      <c r="AD81" s="41"/>
      <c r="AE81" s="41"/>
    </row>
    <row r="82" spans="1:31" ht="12.75">
      <c r="A82" s="41" t="s">
        <v>521</v>
      </c>
      <c r="B82" s="41" t="s">
        <v>812</v>
      </c>
      <c r="C82" s="39" t="s">
        <v>148</v>
      </c>
      <c r="D82" s="44"/>
      <c r="E82" s="44" t="s">
        <v>522</v>
      </c>
      <c r="F82" s="44" t="s">
        <v>523</v>
      </c>
      <c r="G82" s="44">
        <f>IF(VORID=0,"",IF(HLOOKUP(VORID,Alternate_Validation,VLOOKUP(A82,Alternate_Validation,2,FALSE),FALSE)="",IF(F82="","",F82),HLOOKUP(VORID,Alternate_Validation,VLOOKUP(A82,Alternate_Validation,2,FALSE),FALSE)))</f>
      </c>
      <c r="H82" s="41"/>
      <c r="I82" s="41"/>
      <c r="J82" s="41"/>
      <c r="K82" s="41"/>
      <c r="L82" s="41"/>
      <c r="M82" s="39"/>
      <c r="N82" s="39"/>
      <c r="O82" s="39"/>
      <c r="P82" s="39"/>
      <c r="Q82" s="39"/>
      <c r="R82" s="39"/>
      <c r="S82" s="39"/>
      <c r="T82" s="41"/>
      <c r="U82" s="41"/>
      <c r="V82" s="41"/>
      <c r="W82" s="41"/>
      <c r="X82" s="41"/>
      <c r="Y82" s="41"/>
      <c r="Z82" s="41"/>
      <c r="AA82" s="41"/>
      <c r="AB82" s="41"/>
      <c r="AC82" s="41"/>
      <c r="AD82" s="41"/>
      <c r="AE82" s="41"/>
    </row>
    <row r="83" spans="1:32" ht="12.75">
      <c r="A83" s="41" t="s">
        <v>870</v>
      </c>
      <c r="B83" s="41" t="s">
        <v>866</v>
      </c>
      <c r="C83" s="39" t="s">
        <v>148</v>
      </c>
      <c r="D83" s="44"/>
      <c r="E83" s="44"/>
      <c r="F83" s="44"/>
      <c r="G83" s="44">
        <f>IF(VORID=0,"",IF(HLOOKUP(VORID,Alternate_Validation,VLOOKUP(A83,Alternate_Validation,2,FALSE),FALSE)="",IF(F83="","",F83),HLOOKUP(VORID,Alternate_Validation,VLOOKUP(A83,Alternate_Validation,2,FALSE),FALSE)))</f>
      </c>
      <c r="H83" s="41"/>
      <c r="I83" s="41"/>
      <c r="J83" s="41"/>
      <c r="K83" s="41"/>
      <c r="L83" s="41"/>
      <c r="M83" s="39"/>
      <c r="N83" s="39"/>
      <c r="O83" s="39"/>
      <c r="P83" s="39"/>
      <c r="Q83" s="39"/>
      <c r="R83" s="39"/>
      <c r="S83" s="39"/>
      <c r="T83" s="41"/>
      <c r="U83" s="41"/>
      <c r="V83" s="41"/>
      <c r="W83" s="41"/>
      <c r="X83" s="41"/>
      <c r="Y83" s="41"/>
      <c r="Z83" s="41"/>
      <c r="AA83" s="41"/>
      <c r="AB83" s="41"/>
      <c r="AC83" s="41"/>
      <c r="AD83" s="41"/>
      <c r="AE83" s="41"/>
      <c r="AF83" s="58"/>
    </row>
    <row r="84" spans="1:31" ht="12.75">
      <c r="A84" s="37" t="s">
        <v>1108</v>
      </c>
      <c r="B84" s="37" t="s">
        <v>813</v>
      </c>
      <c r="C84" s="36" t="s">
        <v>140</v>
      </c>
      <c r="D84" s="67"/>
      <c r="E84" s="67" t="s">
        <v>1954</v>
      </c>
      <c r="F84" s="67" t="s">
        <v>1109</v>
      </c>
      <c r="G84" s="45">
        <f>IF(VORID=0,"",IF(HLOOKUP(VORID,Alternate_Validation,VLOOKUP(A84,Alternate_Validation,2,FALSE),FALSE)="",IF(F84="","",F84),HLOOKUP(VORID,Alternate_Validation,VLOOKUP(A84,Alternate_Validation,2,FALSE),FALSE)))</f>
      </c>
      <c r="H84" s="37"/>
      <c r="I84" s="37"/>
      <c r="J84" s="37"/>
      <c r="K84" s="37"/>
      <c r="L84" s="37"/>
      <c r="M84" s="35"/>
      <c r="N84" s="35"/>
      <c r="O84" s="35"/>
      <c r="P84" s="35"/>
      <c r="Q84" s="35"/>
      <c r="R84" s="37"/>
      <c r="S84" s="35"/>
      <c r="T84" s="37"/>
      <c r="U84" s="37"/>
      <c r="V84" s="37"/>
      <c r="W84" s="35">
        <v>19</v>
      </c>
      <c r="X84" s="35"/>
      <c r="Y84" s="35"/>
      <c r="Z84" s="35"/>
      <c r="AA84" s="35"/>
      <c r="AB84" s="35"/>
      <c r="AC84" s="37"/>
      <c r="AD84" s="37"/>
      <c r="AE84" s="37"/>
    </row>
    <row r="85" spans="1:31" ht="12.75">
      <c r="A85" s="37" t="s">
        <v>871</v>
      </c>
      <c r="B85" s="37" t="s">
        <v>866</v>
      </c>
      <c r="C85" s="35" t="s">
        <v>140</v>
      </c>
      <c r="D85" s="45"/>
      <c r="E85" s="45" t="s">
        <v>871</v>
      </c>
      <c r="F85" s="45" t="s">
        <v>872</v>
      </c>
      <c r="G85" s="45">
        <f>IF(VORID=0,"",IF(HLOOKUP(VORID,Alternate_Validation,VLOOKUP(A85,Alternate_Validation,2,FALSE),FALSE)="",IF(F85="","",F85),HLOOKUP(VORID,Alternate_Validation,VLOOKUP(A85,Alternate_Validation,2,FALSE),FALSE)))</f>
      </c>
      <c r="H85" s="37"/>
      <c r="I85" s="37"/>
      <c r="J85" s="37"/>
      <c r="K85" s="37"/>
      <c r="L85" s="37"/>
      <c r="M85" s="35"/>
      <c r="N85" s="35"/>
      <c r="O85" s="35"/>
      <c r="P85" s="35"/>
      <c r="Q85" s="35"/>
      <c r="R85" s="35"/>
      <c r="S85" s="35"/>
      <c r="T85" s="37"/>
      <c r="U85" s="37"/>
      <c r="V85" s="37"/>
      <c r="W85" s="37"/>
      <c r="X85" s="37"/>
      <c r="Y85" s="37"/>
      <c r="Z85" s="37"/>
      <c r="AA85" s="37"/>
      <c r="AB85" s="37"/>
      <c r="AC85" s="37"/>
      <c r="AD85" s="37"/>
      <c r="AE85" s="37"/>
    </row>
    <row r="86" spans="1:31" ht="12.75">
      <c r="A86" s="41" t="s">
        <v>91</v>
      </c>
      <c r="B86" s="41" t="s">
        <v>805</v>
      </c>
      <c r="C86" s="39" t="s">
        <v>148</v>
      </c>
      <c r="D86" s="39"/>
      <c r="E86" s="44" t="s">
        <v>91</v>
      </c>
      <c r="F86" s="44" t="s">
        <v>1126</v>
      </c>
      <c r="G86" s="44">
        <f>IF(VORID=0,"",IF(HLOOKUP(VORID,Alternate_Validation,VLOOKUP(A86,Alternate_Validation,2,FALSE),FALSE)="",IF(F86="","",F86),HLOOKUP(VORID,Alternate_Validation,VLOOKUP(A86,Alternate_Validation,2,FALSE),FALSE)))</f>
      </c>
      <c r="H86" s="39">
        <v>17</v>
      </c>
      <c r="I86" s="39"/>
      <c r="J86" s="39"/>
      <c r="K86" s="39"/>
      <c r="L86" s="39"/>
      <c r="M86" s="39"/>
      <c r="N86" s="39"/>
      <c r="O86" s="39"/>
      <c r="P86" s="39"/>
      <c r="Q86" s="39"/>
      <c r="R86" s="39"/>
      <c r="S86" s="39"/>
      <c r="T86" s="39"/>
      <c r="U86" s="39"/>
      <c r="V86" s="39"/>
      <c r="W86" s="39"/>
      <c r="X86" s="39"/>
      <c r="Y86" s="39"/>
      <c r="Z86" s="39"/>
      <c r="AA86" s="39"/>
      <c r="AB86" s="39"/>
      <c r="AC86" s="39"/>
      <c r="AD86" s="39"/>
      <c r="AE86" s="39">
        <v>17</v>
      </c>
    </row>
    <row r="87" spans="1:31" ht="12.75">
      <c r="A87" s="37" t="s">
        <v>1585</v>
      </c>
      <c r="B87" s="37" t="s">
        <v>815</v>
      </c>
      <c r="C87" s="36" t="s">
        <v>148</v>
      </c>
      <c r="D87" s="36"/>
      <c r="E87" s="45" t="s">
        <v>1585</v>
      </c>
      <c r="F87" s="45" t="s">
        <v>1127</v>
      </c>
      <c r="G87" s="45">
        <f>IF(VORID=0,"",IF(HLOOKUP(VORID,Alternate_Validation,VLOOKUP(A87,Alternate_Validation,2,FALSE),FALSE)="",IF(F87="","",F87),HLOOKUP(VORID,Alternate_Validation,VLOOKUP(A87,Alternate_Validation,2,FALSE),FALSE)))</f>
      </c>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2" ht="12.75">
      <c r="A88" s="37" t="s">
        <v>2039</v>
      </c>
      <c r="B88" s="37" t="s">
        <v>815</v>
      </c>
      <c r="C88" s="36" t="s">
        <v>140</v>
      </c>
      <c r="D88" s="36"/>
      <c r="E88" s="45" t="s">
        <v>2039</v>
      </c>
      <c r="F88" s="45" t="s">
        <v>1156</v>
      </c>
      <c r="G88" s="45">
        <f>IF(VORID=0,"",IF(HLOOKUP(VORID,Alternate_Validation,VLOOKUP(A88,Alternate_Validation,2,FALSE),FALSE)="",IF(F88="","",F88),HLOOKUP(VORID,Alternate_Validation,VLOOKUP(A88,Alternate_Validation,2,FALSE),FALSE)))</f>
      </c>
      <c r="H88" s="35"/>
      <c r="I88" s="35"/>
      <c r="J88" s="35"/>
      <c r="K88" s="35"/>
      <c r="L88" s="35"/>
      <c r="M88" s="35"/>
      <c r="N88" s="35"/>
      <c r="O88" s="35"/>
      <c r="P88" s="35"/>
      <c r="Q88" s="35"/>
      <c r="R88" s="35"/>
      <c r="S88" s="35"/>
      <c r="T88" s="35"/>
      <c r="U88" s="35"/>
      <c r="V88" s="35"/>
      <c r="W88" s="35"/>
      <c r="X88" s="35"/>
      <c r="Y88" s="35"/>
      <c r="Z88" s="35"/>
      <c r="AA88" s="35"/>
      <c r="AB88" s="35"/>
      <c r="AC88" s="35"/>
      <c r="AD88" s="35"/>
      <c r="AE88" s="35"/>
      <c r="AF88" s="59"/>
    </row>
    <row r="89" spans="1:31" ht="12.75">
      <c r="A89" s="41" t="s">
        <v>1578</v>
      </c>
      <c r="B89" s="41" t="s">
        <v>353</v>
      </c>
      <c r="C89" s="39" t="s">
        <v>148</v>
      </c>
      <c r="D89" s="39"/>
      <c r="E89" s="44" t="s">
        <v>1578</v>
      </c>
      <c r="F89" s="44" t="s">
        <v>1157</v>
      </c>
      <c r="G89" s="44">
        <f>IF(VORID=0,"",IF(HLOOKUP(VORID,Alternate_Validation,VLOOKUP(A89,Alternate_Validation,2,FALSE),FALSE)="",IF(F89="","",F89),HLOOKUP(VORID,Alternate_Validation,VLOOKUP(A89,Alternate_Validation,2,FALSE),FALSE)))</f>
      </c>
      <c r="H89" s="39"/>
      <c r="I89" s="39"/>
      <c r="J89" s="39"/>
      <c r="K89" s="39"/>
      <c r="L89" s="39"/>
      <c r="M89" s="39"/>
      <c r="N89" s="39"/>
      <c r="O89" s="39">
        <v>9</v>
      </c>
      <c r="P89" s="39"/>
      <c r="Q89" s="39"/>
      <c r="R89" s="39"/>
      <c r="S89" s="39"/>
      <c r="T89" s="39"/>
      <c r="U89" s="39">
        <v>16</v>
      </c>
      <c r="V89" s="39"/>
      <c r="W89" s="39">
        <v>14</v>
      </c>
      <c r="X89" s="39"/>
      <c r="Y89" s="39"/>
      <c r="Z89" s="39">
        <v>16</v>
      </c>
      <c r="AA89" s="39"/>
      <c r="AB89" s="39"/>
      <c r="AC89" s="39"/>
      <c r="AD89" s="39">
        <v>16</v>
      </c>
      <c r="AE89" s="39"/>
    </row>
    <row r="90" spans="1:31" ht="12.75">
      <c r="A90" s="41" t="s">
        <v>868</v>
      </c>
      <c r="B90" s="41" t="s">
        <v>866</v>
      </c>
      <c r="C90" s="39" t="s">
        <v>148</v>
      </c>
      <c r="D90" s="44"/>
      <c r="E90" s="44" t="s">
        <v>868</v>
      </c>
      <c r="F90" s="44" t="s">
        <v>869</v>
      </c>
      <c r="G90" s="44">
        <f>IF(VORID=0,"",IF(HLOOKUP(VORID,Alternate_Validation,VLOOKUP(A90,Alternate_Validation,2,FALSE),FALSE)="",IF(F90="","",F90),HLOOKUP(VORID,Alternate_Validation,VLOOKUP(A90,Alternate_Validation,2,FALSE),FALSE)))</f>
      </c>
      <c r="H90" s="41"/>
      <c r="I90" s="41"/>
      <c r="J90" s="41"/>
      <c r="K90" s="41"/>
      <c r="L90" s="41"/>
      <c r="M90" s="39"/>
      <c r="N90" s="39"/>
      <c r="O90" s="39"/>
      <c r="P90" s="39"/>
      <c r="Q90" s="39"/>
      <c r="R90" s="39"/>
      <c r="S90" s="39"/>
      <c r="T90" s="41"/>
      <c r="U90" s="41"/>
      <c r="V90" s="41"/>
      <c r="W90" s="41"/>
      <c r="X90" s="41"/>
      <c r="Y90" s="41"/>
      <c r="Z90" s="41"/>
      <c r="AA90" s="41"/>
      <c r="AB90" s="41"/>
      <c r="AC90" s="41"/>
      <c r="AD90" s="41"/>
      <c r="AE90" s="41"/>
    </row>
    <row r="91" spans="1:31" ht="12.75">
      <c r="A91" s="41" t="s">
        <v>1290</v>
      </c>
      <c r="B91" s="41" t="s">
        <v>804</v>
      </c>
      <c r="C91" s="40" t="s">
        <v>140</v>
      </c>
      <c r="D91" s="44"/>
      <c r="E91" s="44" t="s">
        <v>1290</v>
      </c>
      <c r="F91" s="44" t="s">
        <v>1291</v>
      </c>
      <c r="G91" s="44">
        <f>IF(VORID=0,"",IF(HLOOKUP(VORID,Alternate_Validation,VLOOKUP(A91,Alternate_Validation,2,FALSE),FALSE)="",IF(F91="","",F91),HLOOKUP(VORID,Alternate_Validation,VLOOKUP(A91,Alternate_Validation,2,FALSE),FALSE)))</f>
      </c>
      <c r="H91" s="41"/>
      <c r="I91" s="41"/>
      <c r="J91" s="41"/>
      <c r="K91" s="41"/>
      <c r="L91" s="41"/>
      <c r="M91" s="39"/>
      <c r="N91" s="39"/>
      <c r="O91" s="39">
        <v>18</v>
      </c>
      <c r="P91" s="39"/>
      <c r="Q91" s="39"/>
      <c r="R91" s="41"/>
      <c r="S91" s="39"/>
      <c r="T91" s="41"/>
      <c r="U91" s="41"/>
      <c r="V91" s="41"/>
      <c r="W91" s="41"/>
      <c r="X91" s="41"/>
      <c r="Y91" s="41"/>
      <c r="Z91" s="41"/>
      <c r="AA91" s="41"/>
      <c r="AB91" s="41"/>
      <c r="AC91" s="41"/>
      <c r="AD91" s="41"/>
      <c r="AE91" s="41"/>
    </row>
    <row r="92" ht="12.75"/>
    <row r="93" ht="12.75"/>
    <row r="94" ht="12.75"/>
    <row r="95" ht="12.75"/>
    <row r="97" ht="12.75"/>
    <row r="98" ht="12.75"/>
    <row r="99" ht="12.75"/>
    <row r="100" ht="12.75"/>
    <row r="101" ht="12.75"/>
  </sheetData>
  <sheetProtection/>
  <dataValidations count="75">
    <dataValidation allowBlank="1" showInputMessage="1" showErrorMessage="1" sqref="D5 D39 D14 D38 D48 D47 D13 D53 D57 D60 D2 D23 D22 D83"/>
    <dataValidation type="list" allowBlank="1" showInputMessage="1" showErrorMessage="1" sqref="B1:B65536">
      <formula1>ministriesclusters</formula1>
    </dataValidation>
    <dataValidation allowBlank="1" showInputMessage="1" showErrorMessage="1" promptTitle="(max length for each is 30 ch)" sqref="D3"/>
    <dataValidation allowBlank="1" showInputMessage="1" showErrorMessage="1" promptTitle="Total Billed Amount" prompt="Total cost of services for this contract.&#10;&#10;Mandatory field." sqref="D4"/>
    <dataValidation allowBlank="1" showInputMessage="1" showErrorMessage="1" promptTitle="Start Date(mm/dd/yy)" prompt="If this an extension, please only input the value of the extension alone, not the combined value of the original contract and the extension." sqref="D6"/>
    <dataValidation allowBlank="1" showInputMessage="1" showErrorMessage="1" promptTitle="Rate per Unit" prompt="Either daily rate (per diem) or cost per unit.&#10;&#10;Mandatory field." sqref="D7"/>
    <dataValidation allowBlank="1" showInputMessage="1" showErrorMessage="1" promptTitle="Number of Days / Hours" prompt="The number of rate days or hours an assignment lasted.&#10;&#10;Mandatory field." sqref="D8"/>
    <dataValidation allowBlank="1" showInputMessage="1" showErrorMessage="1" promptTitle="Number of Participants" prompt="The number of participants in the contracted course" sqref="D9"/>
    <dataValidation allowBlank="1" showInputMessage="1" showErrorMessage="1" promptTitle="Invoice Number" prompt="Invoice number provided by vendor." sqref="D10"/>
    <dataValidation allowBlank="1" showInputMessage="1" showErrorMessage="1" promptTitle="Service Category / Sub-Category" prompt="Service Stream that assignment RFS drawn up under.&#10;&#10;For a list of service streams and sub-categories, please consult the Lookup sheet.&#10;&#10;Mandatory field." sqref="D11"/>
    <dataValidation type="list" allowBlank="1" showInputMessage="1" showErrorMessage="1" promptTitle="Region / City / Town" prompt="Region or City / Town where service was provided&#10;&#10;Mandatory field." sqref="D12">
      <formula1>regionlookup</formula1>
    </dataValidation>
    <dataValidation allowBlank="1" showInputMessage="1" showErrorMessage="1" promptTitle="Client Contact Details" prompt="Your Ministry contact for the assignment.&#10;&#10;Must be an OPS employee.&#10;" sqref="D15"/>
    <dataValidation allowBlank="1" showInputMessage="1" showErrorMessage="1" promptTitle="Branch" prompt="If the client is a member of the Broader Public Sector, input the name of the institution here.&#10;&#10;If the client is an I&amp;IT Cluster, ITS or OCCIO, please input that here." sqref="D16"/>
    <dataValidation type="list" allowBlank="1" showInputMessage="1" showErrorMessage="1" promptTitle="Ministry/Agency" prompt="If the signing authority is an IT Cluster, enter it's name in the branch field. If it is from the Broader Public Sector please input &quot;Broader Public Sector&quot; here and the client entity name in the branch field.&#10;&#10;Mandatory field." sqref="D17">
      <formula1>clientlookup</formula1>
    </dataValidation>
    <dataValidation allowBlank="1" showInputMessage="1" showErrorMessage="1" promptTitle="P.O. Number" prompt="Your internal administrative code for Purchase Orders or Invoicing.&#10;&#10;This field is not mandatory.&#10;" sqref="D18"/>
    <dataValidation allowBlank="1" showInputMessage="1" showErrorMessage="1" promptTitle="Lead Consultant Name" prompt="The name of the vendor's lead consultant assigned to the assignment." sqref="D19"/>
    <dataValidation allowBlank="1" showInputMessage="1" showErrorMessage="1" promptTitle="Description" prompt="Description of product.&#10;&#10;Mandatory field." sqref="D20"/>
    <dataValidation allowBlank="1" showInputMessage="1" showErrorMessage="1" promptTitle="RFS / Contract Number" prompt="The Request for Services Number or client contract number.&#10;&#10;Mandatory field." sqref="D21"/>
    <dataValidation allowBlank="1" showInputMessage="1" showErrorMessage="1" promptTitle="Contract Value" prompt="The contract value of the project/assignment (or the ceiling price of an project/assignment)." sqref="D24"/>
    <dataValidation allowBlank="1" showInputMessage="1" showErrorMessage="1" promptTitle="Number of Days" prompt="The number of days an assignment lasted.&#10;&#10;Mandatory field." sqref="D25"/>
    <dataValidation allowBlank="1" showInputMessage="1" showErrorMessage="1" promptTitle="Consultant Role(s)" prompt="What role are the consultant(s) performing for the project/assignment? What is the role level (either 1, 2 or 3)?&#10;&#10;For example: &quot;Programmer/Analyst level 2; business analyst level 3&quot;&#10;&#10;Please refer Lookup Sheet for a list of roles for each VOR.&#10;" sqref="D26"/>
    <dataValidation allowBlank="1" showInputMessage="1" showErrorMessage="1" promptTitle="Prior Contract #" prompt="If this transaction is an extension or renewal, what was the prior contract number to this extension?  Please input the prior number even if it is the same as the extension's." sqref="D27"/>
    <dataValidation allowBlank="1" showInputMessage="1" showErrorMessage="1" promptTitle="Extension?" prompt="Is this project/assignment an extension or renewal of a previously reported project/assignment?&#10;&#10;YES if this is an extension, or leave cell blank if this is an original contract.&#10;" sqref="D28"/>
    <dataValidation allowBlank="1" showInputMessage="1" showErrorMessage="1" promptTitle="Project/Assignment Name" prompt="The name of the project/assignment (usually listed on the contract), or a brief description of the project/assignment." sqref="D29"/>
    <dataValidation allowBlank="1" showInputMessage="1" showErrorMessage="1" promptTitle="Project/Assignment Contract #" prompt="Usually the RFS, SOW or OSS number of the contract.&#10;&#10;If there is no contract number, please input the consultant's name.&#10;&#10;You report an project/assignment just once. The only other time that a contract is to be reported is if it's extended.&#10;" sqref="D30"/>
    <dataValidation allowBlank="1" showInputMessage="1" showErrorMessage="1" prompt="Unique number identifying each product in the format AAA-##### (where AAA is the first three letters of the vendor's company name (ex. MTS, BEL, TEL) and the ##### is to be a sequential number assigned by the respective vendor)&#10;&#10;Mandatory field." sqref="D31"/>
    <dataValidation allowBlank="1" showInputMessage="1" showErrorMessage="1" promptTitle="Total Product Cost" prompt="The total cost of item's purchase, rental or lease price for the client this month.&#10;&#10;Mandatory field." sqref="D32"/>
    <dataValidation allowBlank="1" showInputMessage="1" showErrorMessage="1" promptTitle="Unit Quantity" prompt="The number of product units included in this transaction.&#10;&#10;Mandatory Field." sqref="D33"/>
    <dataValidation allowBlank="1" showInputMessage="1" showErrorMessage="1" promptTitle="Product Name" prompt="The product name of the software package or device that you are providing.&#10;&#10;Mandatory Field." sqref="D34"/>
    <dataValidation allowBlank="1" showInputMessage="1" showErrorMessage="1" promptTitle="Product Manufacturer" prompt="The Name of the device's manufacturer" sqref="D35"/>
    <dataValidation allowBlank="1" showInputMessage="1" showErrorMessage="1" promptTitle="Transaction Date" prompt="Date of purchase, transaction or order.&#10;&#10;Mandatory field." sqref="D36"/>
    <dataValidation allowBlank="1" showInputMessage="1" showErrorMessage="1" promptTitle="Product Category" prompt="See the Lookup Sheet for a list of Product Categories." sqref="D37"/>
    <dataValidation allowBlank="1" showInputMessage="1" showErrorMessage="1" promptTitle="Shipping Address" prompt="The address to where product has been delivered." sqref="D40"/>
    <dataValidation allowBlank="1" showInputMessage="1" showErrorMessage="1" promptTitle="Geographic Zone" prompt="Zones A to F" sqref="D41"/>
    <dataValidation allowBlank="1" showInputMessage="1" showErrorMessage="1" promptTitle="T &amp; D Costs" prompt="Training &amp; Documentation Costs.&#10;&#10;All costs associated with staff training and provision of documentation for the client's operational needs with the software package.&#10;" sqref="D42"/>
    <dataValidation allowBlank="1" showInputMessage="1" showErrorMessage="1" promptTitle="M &amp; S Costs" prompt="Maintenance &amp; Support Costs.&#10;&#10;All costs associated with the maintenance and support staff functions after the installation of the software package.&#10;" sqref="D43"/>
    <dataValidation allowBlank="1" showInputMessage="1" showErrorMessage="1" promptTitle="I &amp; C Costs" prompt="Installation &amp; Configuration Costs.&#10;&#10;All costs associated with the installation and system configuration of the software package.&#10;" sqref="D44"/>
    <dataValidation allowBlank="1" showInputMessage="1" showErrorMessage="1" promptTitle="License End Date(mm/dd/yy)" prompt="If the license is for a term (see comment in Tran Type field), please input the end date of the license agreement.&#10;&#10;Month/Day/Year&#10;i.e.: 12/4/03" sqref="D45"/>
    <dataValidation allowBlank="1" showInputMessage="1" showErrorMessage="1" promptTitle="License Start Date(mm/dd/yy)" prompt="The date that the license takes effect.&#10;&#10;Month/Day/Year&#10;i.e.: 7/1/2009" sqref="D46"/>
    <dataValidation allowBlank="1" showInputMessage="1" showErrorMessage="1" promptTitle="Product Code" prompt="The Product Code of the software package or device that you are providing." sqref="D49"/>
    <dataValidation type="list" allowBlank="1" showInputMessage="1" showErrorMessage="1" promptTitle="Affiliate" prompt="The client name.&#10;&#10;For  Broader Public Sector clients enter &quot;Broader Public Sector&quot; and the entity name in the branch field.&#10;For Clusters, enter the cluster name here and the Ministry client in the branch field." sqref="D50">
      <formula1>clientlookup</formula1>
    </dataValidation>
    <dataValidation allowBlank="1" showInputMessage="1" showErrorMessage="1" promptTitle="Agreement Number" prompt="Select OPS = 75S60720&#10;Select BPS = 75S60721&#10;Enterprise OPS = 75E60215&#10;Enterprise BPS = 75E60216&#10;" sqref="D51"/>
    <dataValidation allowBlank="1" showInputMessage="1" showErrorMessage="1" promptTitle="Airtime Cost" prompt="The total cost of airtime minutes the client was invoiced for this plan within the reporting period." sqref="D52"/>
    <dataValidation allowBlank="1" showInputMessage="1" showErrorMessage="1" promptTitle="Client Account Number" prompt="Customer number assigned by the vendor." sqref="D54"/>
    <dataValidation allowBlank="1" showInputMessage="1" showErrorMessage="1" promptTitle="Contract Signing Date" prompt="The date that the contract had been signed.&#10;&#10;If the details of a contract have not been finalized, or you are still waiting to receive it, please do not report the contract until you have the documentation in hand.&#10;" sqref="D55"/>
    <dataValidation allowBlank="1" showInputMessage="1" showErrorMessage="1" promptTitle="Affiliate Agreement Number" prompt="This transaction's client affiliate agreement number." sqref="D56"/>
    <dataValidation allowBlank="1" showInputMessage="1" showErrorMessage="1" promptTitle="Data Usage (MB)" prompt="The total amount of data usage for the month in megabytes." sqref="D58"/>
    <dataValidation allowBlank="1" showInputMessage="1" showErrorMessage="1" promptTitle="Enrolement Number" prompt="This transaction's client enrollment number." sqref="D59"/>
    <dataValidation allowBlank="1" showInputMessage="1" showErrorMessage="1" promptTitle="Feature/Option Costs" prompt="What is the total cost for Features/Options the client has for this plan or phone model within the reporting period?" sqref="D61"/>
    <dataValidation allowBlank="1" showInputMessage="1" showErrorMessage="1" promptTitle="Incident ID Number" prompt="Unique number identifying each incident. In the format AAA-##### where AAA is to be replaced by the first three letters of the vendor's company name and the ##### is to be a sequential number assigned by the respective vendor.&#10;&#10;Mandatory field." sqref="D62"/>
    <dataValidation allowBlank="1" showInputMessage="1" showErrorMessage="1" promptTitle="Item Number" prompt="Product number.&#10;&#10;Mandatory field." sqref="D63"/>
    <dataValidation allowBlank="1" showInputMessage="1" showErrorMessage="1" promptTitle="Lease End Date (mm/dd/yy)" prompt="What is the activation date of the products lease?" sqref="D64"/>
    <dataValidation allowBlank="1" showInputMessage="1" showErrorMessage="1" promptTitle="Lease Start Date (mm/dd/yy)" prompt="What is the deactivation date of the products lease?" sqref="D65"/>
    <dataValidation allowBlank="1" showInputMessage="1" showErrorMessage="1" promptTitle="Lease Term" prompt="Number of months in lease." sqref="D66"/>
    <dataValidation allowBlank="1" showInputMessage="1" showErrorMessage="1" promptTitle="Category of License" prompt="What type of license is this?" sqref="D67"/>
    <dataValidation allowBlank="1" showInputMessage="1" showErrorMessage="1" promptTitle="Term of License" prompt="Either Quarterly or Annual" sqref="D68"/>
    <dataValidation allowBlank="1" showInputMessage="1" showErrorMessage="1" promptTitle="Long Distance Cost" prompt="The total cost of long distance minutes the client was invoiced for this plan within the reporting period." sqref="D69"/>
    <dataValidation allowBlank="1" showInputMessage="1" showErrorMessage="1" promptTitle="Long Distance Minutes" prompt="The total long distance minutes the client used under this plan within the reporting period." sqref="D70"/>
    <dataValidation allowBlank="1" showInputMessage="1" showErrorMessage="1" promptTitle="Meter Cost" prompt="The total copy charge this month to the client for this model, if applicable." sqref="D71"/>
    <dataValidation allowBlank="1" showInputMessage="1" showErrorMessage="1" promptTitle="Number of Users" prompt="The number of users who will be accessing this software." sqref="D72"/>
    <dataValidation allowBlank="1" showInputMessage="1" showErrorMessage="1" promptTitle="Order Number" prompt="Order number of transaction, assigned by the Vendor" sqref="D73"/>
    <dataValidation allowBlank="1" showInputMessage="1" showErrorMessage="1" promptTitle="Other Costs" prompt="All other setup charges associated with these licenses." sqref="D74"/>
    <dataValidation allowBlank="1" showInputMessage="1" showErrorMessage="1" promptTitle="Category of Plan" sqref="D75"/>
    <dataValidation allowBlank="1" showInputMessage="1" showErrorMessage="1" promptTitle="Plan Name" prompt="The name of your company's cellular/wireless transmission plan.&#10;&#10;DO NOT combine plan reporting and equipment reporting.  Equipment should always be reported on the Equipment Sheet of this template.&#10;" sqref="D76"/>
    <dataValidation allowBlank="1" showInputMessage="1" showErrorMessage="1" promptTitle="Platform/Environment" prompt="What computing platform or environment is being used by the consultant(s)?&#10;&#10;Please refer to the Lookup Sheet for a list of platforms/streams for each VOR.&#10;" sqref="D77"/>
    <dataValidation allowBlank="1" showInputMessage="1" showErrorMessage="1" promptTitle="Program" prompt="Select&#10;or&#10;Enterprise&#10;" sqref="D78"/>
    <dataValidation allowBlank="1" showInputMessage="1" showErrorMessage="1" promptTitle="Requirements" prompt="Any required servers, operating systems, computing environments, database standards, or technical standards that the software package will be utilizing.&#10;&#10;See the Lookup Sheet for a list of possible solution requirements.&#10;" sqref="D79"/>
    <dataValidation allowBlank="1" showInputMessage="1" showErrorMessage="1" promptTitle="Returned/Exchanged Reason" prompt="Brief description of reason for client item return or exchange." sqref="D80"/>
    <dataValidation type="list" allowBlank="1" showInputMessage="1" showErrorMessage="1" promptTitle="Returned/Exchanged?" prompt="Were these items returned or exchanged? (YES/NO)" sqref="D81">
      <formula1>yesno</formula1>
    </dataValidation>
    <dataValidation allowBlank="1" showInputMessage="1" showErrorMessage="1" promptTitle="Product Serial Number" prompt="The manufacturer's serial number for the leased product" sqref="D82"/>
    <dataValidation allowBlank="1" showInputMessage="1" showErrorMessage="1" promptTitle="Cost for Additional Licenses" prompt="If there are any additional licenses, please input the cost of those licenses (for VOR-1017 Stream A only)." sqref="D84"/>
    <dataValidation allowBlank="1" showInputMessage="1" showErrorMessage="1" promptTitle="Total Cost" prompt="Total Cost of Transaction" sqref="D85"/>
    <dataValidation allowBlank="1" showInputMessage="1" showErrorMessage="1" promptTitle="Total Discount Rate" prompt="The discount code used for this transaction." sqref="D86"/>
    <dataValidation allowBlank="1" showInputMessage="1" showErrorMessage="1" promptTitle="Total Minutes" prompt="The total airtime minutes that the client used under this plan within the reporting period" sqref="D87"/>
    <dataValidation allowBlank="1" showInputMessage="1" showErrorMessage="1" promptTitle="Total Plan Cost" prompt="What is the total cost the client ministry/cluster was invoiced for this plan or phone model within the reporting period?" sqref="D88"/>
  </dataValidations>
  <printOptions/>
  <pageMargins left="0.24" right="0.25" top="1" bottom="1" header="0.5" footer="0.5"/>
  <pageSetup horizontalDpi="600" verticalDpi="600" orientation="portrait" scale="95" r:id="rId3"/>
  <legacyDrawing r:id="rId2"/>
</worksheet>
</file>

<file path=xl/worksheets/sheet4.xml><?xml version="1.0" encoding="utf-8"?>
<worksheet xmlns="http://schemas.openxmlformats.org/spreadsheetml/2006/main" xmlns:r="http://schemas.openxmlformats.org/officeDocument/2006/relationships">
  <sheetPr codeName="Sheet3"/>
  <dimension ref="A1:AB90"/>
  <sheetViews>
    <sheetView zoomScalePageLayoutView="0" workbookViewId="0" topLeftCell="A1">
      <pane xSplit="1" ySplit="1" topLeftCell="S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8.00390625" style="9" bestFit="1" customWidth="1"/>
    <col min="2" max="2" width="6.57421875" style="9" bestFit="1" customWidth="1"/>
    <col min="3" max="6" width="6.57421875" style="9" customWidth="1"/>
    <col min="7" max="7" width="6.8515625" style="8" customWidth="1"/>
    <col min="8" max="11" width="6.57421875" style="9" customWidth="1"/>
    <col min="12" max="12" width="9.57421875" style="9" customWidth="1"/>
    <col min="13" max="13" width="11.00390625" style="9" customWidth="1"/>
    <col min="14" max="14" width="12.140625" style="9" customWidth="1"/>
    <col min="15" max="15" width="11.57421875" style="9" bestFit="1" customWidth="1"/>
    <col min="16" max="16" width="11.28125" style="9" customWidth="1"/>
    <col min="17" max="17" width="9.00390625" style="9" customWidth="1"/>
    <col min="18" max="18" width="9.57421875" style="9" customWidth="1"/>
    <col min="19" max="19" width="11.28125" style="9" customWidth="1"/>
    <col min="20" max="22" width="14.7109375" style="9" bestFit="1" customWidth="1"/>
    <col min="23" max="25" width="12.140625" style="9" bestFit="1" customWidth="1"/>
    <col min="26" max="26" width="21.28125" style="9" bestFit="1" customWidth="1"/>
    <col min="27" max="28" width="14.7109375" style="9" bestFit="1" customWidth="1"/>
    <col min="29" max="16384" width="9.140625" style="9" customWidth="1"/>
  </cols>
  <sheetData>
    <row r="1" spans="2:28" ht="15.75">
      <c r="B1" s="85"/>
      <c r="C1" s="85" t="s">
        <v>169</v>
      </c>
      <c r="D1" s="85" t="s">
        <v>363</v>
      </c>
      <c r="E1" s="85" t="s">
        <v>364</v>
      </c>
      <c r="F1" s="85" t="s">
        <v>900</v>
      </c>
      <c r="G1" s="85" t="s">
        <v>956</v>
      </c>
      <c r="H1" s="85" t="s">
        <v>1936</v>
      </c>
      <c r="I1" s="85" t="s">
        <v>169</v>
      </c>
      <c r="J1" s="85" t="s">
        <v>1363</v>
      </c>
      <c r="K1" s="85" t="s">
        <v>30</v>
      </c>
      <c r="L1" s="85" t="s">
        <v>31</v>
      </c>
      <c r="M1" s="85" t="s">
        <v>609</v>
      </c>
      <c r="N1" s="85" t="s">
        <v>607</v>
      </c>
      <c r="O1" s="85" t="s">
        <v>1279</v>
      </c>
      <c r="P1" s="85" t="s">
        <v>237</v>
      </c>
      <c r="Q1" s="85" t="s">
        <v>1551</v>
      </c>
      <c r="R1" s="85" t="s">
        <v>1052</v>
      </c>
      <c r="S1" s="73" t="s">
        <v>1946</v>
      </c>
      <c r="T1" s="78" t="s">
        <v>270</v>
      </c>
      <c r="U1" s="78" t="s">
        <v>1996</v>
      </c>
      <c r="V1" s="78" t="s">
        <v>273</v>
      </c>
      <c r="W1" s="78" t="s">
        <v>135</v>
      </c>
      <c r="X1" s="78" t="s">
        <v>1030</v>
      </c>
      <c r="Y1" s="78" t="s">
        <v>136</v>
      </c>
      <c r="Z1" s="78" t="s">
        <v>1613</v>
      </c>
      <c r="AA1" s="78" t="s">
        <v>1470</v>
      </c>
      <c r="AB1" s="78" t="s">
        <v>108</v>
      </c>
    </row>
    <row r="2" spans="1:28" ht="15.75">
      <c r="A2" s="86" t="s">
        <v>1961</v>
      </c>
      <c r="B2" s="86" t="s">
        <v>1140</v>
      </c>
      <c r="C2" s="86">
        <v>115</v>
      </c>
      <c r="D2" s="86">
        <v>82</v>
      </c>
      <c r="E2" s="86">
        <v>81</v>
      </c>
      <c r="F2" s="86">
        <v>126</v>
      </c>
      <c r="G2" s="75">
        <v>125</v>
      </c>
      <c r="H2" s="75">
        <v>115</v>
      </c>
      <c r="I2" s="86">
        <v>115</v>
      </c>
      <c r="J2" s="86">
        <v>75</v>
      </c>
      <c r="K2" s="86">
        <v>73</v>
      </c>
      <c r="L2" s="86">
        <v>74</v>
      </c>
      <c r="M2" s="86">
        <v>69</v>
      </c>
      <c r="N2" s="86">
        <v>78</v>
      </c>
      <c r="O2" s="86">
        <v>72</v>
      </c>
      <c r="P2" s="86">
        <v>68</v>
      </c>
      <c r="Q2" s="86">
        <v>67</v>
      </c>
      <c r="R2" s="75">
        <v>66</v>
      </c>
      <c r="S2" s="75">
        <v>65</v>
      </c>
      <c r="T2" s="78">
        <v>56</v>
      </c>
      <c r="U2" s="78">
        <v>64</v>
      </c>
      <c r="V2" s="78">
        <v>57</v>
      </c>
      <c r="W2" s="78">
        <v>48</v>
      </c>
      <c r="X2" s="78">
        <v>63</v>
      </c>
      <c r="Y2" s="78">
        <v>35</v>
      </c>
      <c r="Z2" s="78">
        <v>79</v>
      </c>
      <c r="AA2" s="78">
        <v>61</v>
      </c>
      <c r="AB2" s="78">
        <v>62</v>
      </c>
    </row>
    <row r="3" spans="1:28" ht="12.75">
      <c r="A3" s="30" t="s">
        <v>1610</v>
      </c>
      <c r="B3" s="87">
        <f>ROW(B3)-1</f>
        <v>2</v>
      </c>
      <c r="C3" s="87"/>
      <c r="D3" s="87"/>
      <c r="E3" s="87"/>
      <c r="F3" s="87"/>
      <c r="G3" s="117"/>
      <c r="H3" s="87"/>
      <c r="I3" s="87"/>
      <c r="J3" s="87"/>
      <c r="K3" s="87"/>
      <c r="L3" s="87"/>
      <c r="M3" s="87"/>
      <c r="N3" s="87"/>
      <c r="O3" s="87"/>
      <c r="P3" s="87"/>
      <c r="Q3" s="87"/>
      <c r="R3" s="87"/>
      <c r="S3" s="76"/>
      <c r="T3" s="87"/>
      <c r="U3" s="87"/>
      <c r="V3" s="87"/>
      <c r="W3" s="87"/>
      <c r="X3" s="87"/>
      <c r="Y3" s="87"/>
      <c r="Z3" s="87"/>
      <c r="AA3" s="87"/>
      <c r="AB3" s="87"/>
    </row>
    <row r="4" spans="1:28" ht="12.75">
      <c r="A4" s="41" t="s">
        <v>881</v>
      </c>
      <c r="B4" s="87">
        <f aca="true" t="shared" si="0" ref="B4:B71">ROW(B4)-1</f>
        <v>3</v>
      </c>
      <c r="C4" s="87"/>
      <c r="D4" s="87"/>
      <c r="E4" s="87"/>
      <c r="F4" s="87"/>
      <c r="G4" s="117"/>
      <c r="H4" s="87"/>
      <c r="I4" s="87"/>
      <c r="J4" s="87"/>
      <c r="K4" s="87"/>
      <c r="L4" s="87"/>
      <c r="M4" s="87"/>
      <c r="N4" s="87"/>
      <c r="O4" s="87"/>
      <c r="P4" s="87"/>
      <c r="Q4" s="87"/>
      <c r="R4" s="87"/>
      <c r="S4" s="76"/>
      <c r="T4" s="87"/>
      <c r="U4" s="87"/>
      <c r="V4" s="87"/>
      <c r="W4" s="87"/>
      <c r="X4" s="87"/>
      <c r="Y4" s="87"/>
      <c r="Z4" s="87"/>
      <c r="AA4" s="87"/>
      <c r="AB4" s="87"/>
    </row>
    <row r="5" spans="1:28" ht="12.75">
      <c r="A5" s="37" t="s">
        <v>1584</v>
      </c>
      <c r="B5" s="87">
        <f t="shared" si="0"/>
        <v>4</v>
      </c>
      <c r="C5" s="87"/>
      <c r="D5" s="87"/>
      <c r="E5" s="87"/>
      <c r="F5" s="87"/>
      <c r="G5" s="117"/>
      <c r="H5" s="87"/>
      <c r="I5" s="87"/>
      <c r="J5" s="87"/>
      <c r="K5" s="87"/>
      <c r="L5" s="87"/>
      <c r="M5" s="87"/>
      <c r="N5" s="87"/>
      <c r="O5" s="87"/>
      <c r="P5" s="87"/>
      <c r="Q5" s="87"/>
      <c r="R5" s="87"/>
      <c r="S5" s="76"/>
      <c r="T5" s="87"/>
      <c r="U5" s="87"/>
      <c r="V5" s="87"/>
      <c r="W5" s="87"/>
      <c r="X5" s="87"/>
      <c r="Y5" s="87"/>
      <c r="Z5" s="87"/>
      <c r="AA5" s="87"/>
      <c r="AB5" s="87"/>
    </row>
    <row r="6" spans="1:28" ht="12.75">
      <c r="A6" s="41" t="s">
        <v>174</v>
      </c>
      <c r="B6" s="87">
        <f t="shared" si="0"/>
        <v>5</v>
      </c>
      <c r="C6" s="87"/>
      <c r="D6" s="87"/>
      <c r="E6" s="87"/>
      <c r="F6" s="87"/>
      <c r="G6" s="117"/>
      <c r="H6" s="87"/>
      <c r="I6" s="87"/>
      <c r="J6" s="87"/>
      <c r="K6" s="87"/>
      <c r="L6" s="87"/>
      <c r="M6" s="87"/>
      <c r="N6" s="87"/>
      <c r="O6" s="87"/>
      <c r="P6" s="87"/>
      <c r="Q6" s="87"/>
      <c r="R6" s="87"/>
      <c r="S6" s="76"/>
      <c r="T6" s="87"/>
      <c r="U6" s="87"/>
      <c r="V6" s="87"/>
      <c r="W6" s="87"/>
      <c r="X6" s="87"/>
      <c r="Y6" s="87"/>
      <c r="Z6" s="87"/>
      <c r="AA6" s="87"/>
      <c r="AB6" s="87"/>
    </row>
    <row r="7" spans="1:28" ht="12.75">
      <c r="A7" s="41" t="s">
        <v>2025</v>
      </c>
      <c r="B7" s="87">
        <f t="shared" si="0"/>
        <v>6</v>
      </c>
      <c r="C7" s="87"/>
      <c r="D7" s="87"/>
      <c r="E7" s="87"/>
      <c r="F7" s="87"/>
      <c r="G7" s="117"/>
      <c r="H7" s="87"/>
      <c r="I7" s="87"/>
      <c r="J7" s="105" t="s">
        <v>1368</v>
      </c>
      <c r="K7" s="87"/>
      <c r="L7" s="87"/>
      <c r="M7" s="87"/>
      <c r="N7" s="87"/>
      <c r="O7" s="87"/>
      <c r="P7" s="87"/>
      <c r="Q7" s="87"/>
      <c r="R7" s="87"/>
      <c r="S7" s="76"/>
      <c r="T7" s="87"/>
      <c r="U7" s="87"/>
      <c r="V7" s="87"/>
      <c r="W7" s="87"/>
      <c r="X7" s="87"/>
      <c r="Y7" s="87"/>
      <c r="Z7" s="87"/>
      <c r="AA7" s="87"/>
      <c r="AB7" s="87"/>
    </row>
    <row r="8" spans="1:28" ht="12.75">
      <c r="A8" s="30" t="s">
        <v>1573</v>
      </c>
      <c r="B8" s="87">
        <f t="shared" si="0"/>
        <v>7</v>
      </c>
      <c r="C8" s="87"/>
      <c r="D8" s="87"/>
      <c r="E8" s="87"/>
      <c r="F8" s="87"/>
      <c r="G8" s="117"/>
      <c r="H8" s="87"/>
      <c r="I8" s="87"/>
      <c r="J8" s="87"/>
      <c r="K8" s="87"/>
      <c r="L8" s="87"/>
      <c r="M8" s="87"/>
      <c r="N8" s="87"/>
      <c r="O8" s="87"/>
      <c r="P8" s="87"/>
      <c r="Q8" s="87"/>
      <c r="R8" s="87"/>
      <c r="S8" s="76" t="s">
        <v>1855</v>
      </c>
      <c r="T8" s="87"/>
      <c r="U8" s="87"/>
      <c r="V8" s="87"/>
      <c r="W8" s="87"/>
      <c r="X8" s="87"/>
      <c r="Y8" s="87"/>
      <c r="Z8" s="87"/>
      <c r="AA8" s="87"/>
      <c r="AB8" s="87"/>
    </row>
    <row r="9" spans="1:28" ht="12.75">
      <c r="A9" s="30" t="s">
        <v>1281</v>
      </c>
      <c r="B9" s="87">
        <f t="shared" si="0"/>
        <v>8</v>
      </c>
      <c r="C9" s="87"/>
      <c r="D9" s="87"/>
      <c r="E9" s="87"/>
      <c r="F9" s="87"/>
      <c r="G9" s="117"/>
      <c r="H9" s="87"/>
      <c r="I9" s="87"/>
      <c r="J9" s="87"/>
      <c r="K9" s="87"/>
      <c r="L9" s="87"/>
      <c r="M9" s="87"/>
      <c r="N9" s="87"/>
      <c r="O9" s="87"/>
      <c r="P9" s="87"/>
      <c r="Q9" s="87"/>
      <c r="R9" s="87"/>
      <c r="S9" s="76" t="s">
        <v>1855</v>
      </c>
      <c r="T9" s="87"/>
      <c r="U9" s="87"/>
      <c r="V9" s="87"/>
      <c r="W9" s="87"/>
      <c r="X9" s="87"/>
      <c r="Y9" s="87"/>
      <c r="Z9" s="87"/>
      <c r="AA9" s="87"/>
      <c r="AB9" s="87"/>
    </row>
    <row r="10" spans="1:28" ht="12.75">
      <c r="A10" s="30" t="s">
        <v>234</v>
      </c>
      <c r="B10" s="87">
        <f t="shared" si="0"/>
        <v>9</v>
      </c>
      <c r="C10" s="87"/>
      <c r="D10" s="87"/>
      <c r="E10" s="87"/>
      <c r="F10" s="87"/>
      <c r="G10" s="117"/>
      <c r="H10" s="87"/>
      <c r="I10" s="87"/>
      <c r="J10" s="87"/>
      <c r="K10" s="87"/>
      <c r="L10" s="87"/>
      <c r="M10" s="87"/>
      <c r="N10" s="87"/>
      <c r="O10" s="87"/>
      <c r="P10" s="87"/>
      <c r="Q10" s="87"/>
      <c r="R10" s="87"/>
      <c r="S10" s="76"/>
      <c r="T10" s="87"/>
      <c r="U10" s="87"/>
      <c r="V10" s="87"/>
      <c r="W10" s="87"/>
      <c r="X10" s="87"/>
      <c r="Y10" s="87"/>
      <c r="Z10" s="87"/>
      <c r="AA10" s="87"/>
      <c r="AB10" s="87"/>
    </row>
    <row r="11" spans="1:28" ht="12.75">
      <c r="A11" s="30" t="s">
        <v>236</v>
      </c>
      <c r="B11" s="87">
        <f t="shared" si="0"/>
        <v>10</v>
      </c>
      <c r="C11" s="87"/>
      <c r="D11" s="87"/>
      <c r="E11" s="87"/>
      <c r="F11" s="87"/>
      <c r="G11" s="117"/>
      <c r="H11" s="87"/>
      <c r="I11" s="87"/>
      <c r="J11" s="87"/>
      <c r="K11" s="87"/>
      <c r="L11" s="87"/>
      <c r="M11" s="87"/>
      <c r="N11" s="87"/>
      <c r="O11" s="87"/>
      <c r="P11" s="87"/>
      <c r="Q11" s="87"/>
      <c r="R11" s="87"/>
      <c r="S11" s="76" t="s">
        <v>1855</v>
      </c>
      <c r="T11" s="87"/>
      <c r="U11" s="87"/>
      <c r="V11" s="87"/>
      <c r="W11" s="87"/>
      <c r="X11" s="87"/>
      <c r="Y11" s="87"/>
      <c r="Z11" s="87"/>
      <c r="AA11" s="87"/>
      <c r="AB11" s="87"/>
    </row>
    <row r="12" spans="1:28" ht="12.75">
      <c r="A12" s="30" t="s">
        <v>232</v>
      </c>
      <c r="B12" s="87">
        <f t="shared" si="0"/>
        <v>11</v>
      </c>
      <c r="C12" s="87"/>
      <c r="D12" s="87"/>
      <c r="E12" s="87"/>
      <c r="F12" s="87"/>
      <c r="G12" s="117"/>
      <c r="H12" s="87"/>
      <c r="I12" s="87"/>
      <c r="J12" s="87"/>
      <c r="K12" s="87"/>
      <c r="L12" s="87"/>
      <c r="M12" s="87"/>
      <c r="N12" s="87"/>
      <c r="O12" s="87"/>
      <c r="P12" s="87"/>
      <c r="Q12" s="87"/>
      <c r="R12" s="87"/>
      <c r="S12" s="76" t="s">
        <v>1855</v>
      </c>
      <c r="T12" s="87"/>
      <c r="U12" s="87"/>
      <c r="V12" s="87"/>
      <c r="W12" s="87"/>
      <c r="X12" s="87"/>
      <c r="Y12" s="87"/>
      <c r="Z12" s="87"/>
      <c r="AA12" s="87"/>
      <c r="AB12" s="87"/>
    </row>
    <row r="13" spans="1:28" ht="12.75">
      <c r="A13" s="30" t="s">
        <v>233</v>
      </c>
      <c r="B13" s="87">
        <f t="shared" si="0"/>
        <v>12</v>
      </c>
      <c r="C13" s="87"/>
      <c r="D13" s="87"/>
      <c r="E13" s="87"/>
      <c r="F13" s="87"/>
      <c r="G13" s="117"/>
      <c r="H13" s="87"/>
      <c r="I13" s="87"/>
      <c r="J13" s="87"/>
      <c r="K13" s="87"/>
      <c r="L13" s="87"/>
      <c r="M13" s="87"/>
      <c r="N13" s="87"/>
      <c r="O13" s="87"/>
      <c r="P13" s="87"/>
      <c r="Q13" s="87"/>
      <c r="R13" s="87"/>
      <c r="S13" s="76"/>
      <c r="T13" s="87"/>
      <c r="U13" s="87"/>
      <c r="V13" s="87"/>
      <c r="W13" s="87"/>
      <c r="X13" s="87"/>
      <c r="Y13" s="87"/>
      <c r="Z13" s="87"/>
      <c r="AA13" s="87"/>
      <c r="AB13" s="87"/>
    </row>
    <row r="14" spans="1:28" ht="12.75">
      <c r="A14" s="30" t="s">
        <v>235</v>
      </c>
      <c r="B14" s="87">
        <f t="shared" si="0"/>
        <v>13</v>
      </c>
      <c r="C14" s="87"/>
      <c r="D14" s="87"/>
      <c r="E14" s="87"/>
      <c r="F14" s="87"/>
      <c r="G14" s="117"/>
      <c r="H14" s="87"/>
      <c r="I14" s="87"/>
      <c r="J14" s="87"/>
      <c r="K14" s="87" t="s">
        <v>1968</v>
      </c>
      <c r="L14" s="76" t="s">
        <v>344</v>
      </c>
      <c r="M14" s="87" t="s">
        <v>1431</v>
      </c>
      <c r="N14" s="87"/>
      <c r="O14" s="87"/>
      <c r="P14" s="76" t="s">
        <v>344</v>
      </c>
      <c r="Q14" s="87"/>
      <c r="R14" s="87"/>
      <c r="S14" s="76"/>
      <c r="T14" s="87"/>
      <c r="U14" s="87"/>
      <c r="V14" s="87"/>
      <c r="W14" s="87"/>
      <c r="X14" s="87"/>
      <c r="Y14" s="87"/>
      <c r="Z14" s="87"/>
      <c r="AA14" s="87"/>
      <c r="AB14" s="87"/>
    </row>
    <row r="15" spans="1:28" ht="12.75">
      <c r="A15" s="37" t="s">
        <v>1004</v>
      </c>
      <c r="B15" s="87">
        <f t="shared" si="0"/>
        <v>14</v>
      </c>
      <c r="C15" s="87"/>
      <c r="D15" s="87"/>
      <c r="E15" s="87"/>
      <c r="F15" s="87"/>
      <c r="G15" s="117"/>
      <c r="H15" s="87"/>
      <c r="I15" s="87"/>
      <c r="J15" s="87"/>
      <c r="K15" s="87"/>
      <c r="L15" s="87"/>
      <c r="M15" s="87"/>
      <c r="N15" s="87"/>
      <c r="O15" s="87"/>
      <c r="P15" s="87"/>
      <c r="Q15" s="87"/>
      <c r="R15" s="87"/>
      <c r="S15" s="76" t="s">
        <v>299</v>
      </c>
      <c r="T15" s="87"/>
      <c r="U15" s="87"/>
      <c r="V15" s="87"/>
      <c r="W15" s="87"/>
      <c r="X15" s="87"/>
      <c r="Y15" s="87"/>
      <c r="Z15" s="87"/>
      <c r="AA15" s="87"/>
      <c r="AB15" s="87"/>
    </row>
    <row r="16" spans="1:28" ht="12.75">
      <c r="A16" s="41" t="s">
        <v>1588</v>
      </c>
      <c r="B16" s="87">
        <f t="shared" si="0"/>
        <v>15</v>
      </c>
      <c r="C16" s="87"/>
      <c r="D16" s="87"/>
      <c r="E16" s="87"/>
      <c r="F16" s="87"/>
      <c r="G16" s="117"/>
      <c r="H16" s="87"/>
      <c r="I16" s="87"/>
      <c r="J16" s="87"/>
      <c r="K16" s="87"/>
      <c r="L16" s="87"/>
      <c r="M16" s="87"/>
      <c r="N16" s="87"/>
      <c r="O16" s="87"/>
      <c r="P16" s="87"/>
      <c r="Q16" s="87"/>
      <c r="R16" s="87"/>
      <c r="S16" s="76"/>
      <c r="T16" s="87"/>
      <c r="U16" s="87"/>
      <c r="V16" s="87"/>
      <c r="W16" s="87"/>
      <c r="X16" s="87"/>
      <c r="Y16" s="87"/>
      <c r="Z16" s="87"/>
      <c r="AA16" s="87"/>
      <c r="AB16" s="87"/>
    </row>
    <row r="17" spans="1:28" ht="12.75">
      <c r="A17" s="37" t="s">
        <v>806</v>
      </c>
      <c r="B17" s="87">
        <f t="shared" si="0"/>
        <v>16</v>
      </c>
      <c r="C17" s="87"/>
      <c r="D17" s="87"/>
      <c r="E17" s="87"/>
      <c r="F17" s="87"/>
      <c r="G17" s="117"/>
      <c r="H17" s="87"/>
      <c r="I17" s="87"/>
      <c r="J17" s="87"/>
      <c r="K17" s="87"/>
      <c r="L17" s="87"/>
      <c r="M17" s="87"/>
      <c r="N17" s="87"/>
      <c r="O17" s="87"/>
      <c r="P17" s="87"/>
      <c r="Q17" s="87"/>
      <c r="R17" s="87"/>
      <c r="S17" s="76"/>
      <c r="T17" s="87"/>
      <c r="U17" s="87"/>
      <c r="V17" s="87"/>
      <c r="W17" s="87"/>
      <c r="X17" s="87"/>
      <c r="Y17" s="87"/>
      <c r="Z17" s="87"/>
      <c r="AA17" s="87"/>
      <c r="AB17" s="87"/>
    </row>
    <row r="18" spans="1:28" ht="12.75">
      <c r="A18" s="89" t="s">
        <v>357</v>
      </c>
      <c r="B18" s="87">
        <f t="shared" si="0"/>
        <v>17</v>
      </c>
      <c r="C18" s="87"/>
      <c r="D18" s="87"/>
      <c r="E18" s="87"/>
      <c r="F18" s="87"/>
      <c r="G18" s="117"/>
      <c r="H18" s="87"/>
      <c r="I18" s="87"/>
      <c r="J18" s="87"/>
      <c r="K18" s="87"/>
      <c r="L18" s="87"/>
      <c r="M18" s="87"/>
      <c r="N18" s="87"/>
      <c r="O18" s="87"/>
      <c r="P18" s="87"/>
      <c r="Q18" s="87"/>
      <c r="R18" s="87"/>
      <c r="S18" s="76"/>
      <c r="T18" s="87"/>
      <c r="U18" s="87"/>
      <c r="V18" s="87"/>
      <c r="W18" s="87"/>
      <c r="X18" s="87"/>
      <c r="Y18" s="87"/>
      <c r="Z18" s="87"/>
      <c r="AA18" s="87"/>
      <c r="AB18" s="87"/>
    </row>
    <row r="19" spans="1:28" ht="12.75">
      <c r="A19" s="30" t="s">
        <v>361</v>
      </c>
      <c r="B19" s="87">
        <f t="shared" si="0"/>
        <v>18</v>
      </c>
      <c r="C19" s="87"/>
      <c r="D19" s="87"/>
      <c r="E19" s="87"/>
      <c r="F19" s="87"/>
      <c r="G19" s="117"/>
      <c r="H19" s="87"/>
      <c r="I19" s="87"/>
      <c r="J19" s="87"/>
      <c r="K19" s="87"/>
      <c r="L19" s="87"/>
      <c r="M19" s="87"/>
      <c r="N19" s="87"/>
      <c r="O19" s="87"/>
      <c r="P19" s="87"/>
      <c r="Q19" s="87"/>
      <c r="R19" s="87"/>
      <c r="S19" s="76"/>
      <c r="T19" s="87"/>
      <c r="U19" s="87"/>
      <c r="V19" s="87"/>
      <c r="W19" s="87"/>
      <c r="X19" s="87"/>
      <c r="Y19" s="87"/>
      <c r="Z19" s="87"/>
      <c r="AA19" s="87"/>
      <c r="AB19" s="87"/>
    </row>
    <row r="20" spans="1:28" ht="12.75">
      <c r="A20" s="37" t="s">
        <v>1032</v>
      </c>
      <c r="B20" s="87">
        <f t="shared" si="0"/>
        <v>19</v>
      </c>
      <c r="C20" s="87"/>
      <c r="D20" s="87"/>
      <c r="E20" s="87"/>
      <c r="F20" s="87"/>
      <c r="G20" s="117"/>
      <c r="H20" s="87"/>
      <c r="I20" s="87"/>
      <c r="J20" s="87"/>
      <c r="K20" s="87"/>
      <c r="L20" s="87"/>
      <c r="M20" s="87"/>
      <c r="N20" s="87"/>
      <c r="O20" s="87"/>
      <c r="P20" s="87"/>
      <c r="Q20" s="87"/>
      <c r="R20" s="87"/>
      <c r="S20" s="76"/>
      <c r="T20" s="87"/>
      <c r="U20" s="87"/>
      <c r="V20" s="87"/>
      <c r="W20" s="87"/>
      <c r="X20" s="87"/>
      <c r="Y20" s="87"/>
      <c r="Z20" s="87"/>
      <c r="AA20" s="87"/>
      <c r="AB20" s="87"/>
    </row>
    <row r="21" spans="1:28" ht="12.75">
      <c r="A21" s="41" t="s">
        <v>865</v>
      </c>
      <c r="B21" s="87">
        <f t="shared" si="0"/>
        <v>20</v>
      </c>
      <c r="C21" s="87"/>
      <c r="D21" s="87"/>
      <c r="E21" s="87"/>
      <c r="F21" s="87"/>
      <c r="G21" s="117"/>
      <c r="H21" s="87"/>
      <c r="I21" s="87"/>
      <c r="J21" s="87"/>
      <c r="K21" s="87"/>
      <c r="L21" s="87"/>
      <c r="M21" s="87"/>
      <c r="N21" s="87"/>
      <c r="O21" s="87"/>
      <c r="P21" s="87"/>
      <c r="Q21" s="87"/>
      <c r="R21" s="87"/>
      <c r="S21" s="76"/>
      <c r="T21" s="87"/>
      <c r="U21" s="87"/>
      <c r="V21" s="87"/>
      <c r="W21" s="87"/>
      <c r="X21" s="87"/>
      <c r="Y21" s="87"/>
      <c r="Z21" s="87"/>
      <c r="AA21" s="87"/>
      <c r="AB21" s="87"/>
    </row>
    <row r="22" spans="1:28" ht="12.75">
      <c r="A22" s="37" t="s">
        <v>1862</v>
      </c>
      <c r="B22" s="87">
        <f t="shared" si="0"/>
        <v>21</v>
      </c>
      <c r="C22" s="87"/>
      <c r="D22" s="87"/>
      <c r="E22" s="87"/>
      <c r="F22" s="87"/>
      <c r="G22" s="117"/>
      <c r="H22" s="87"/>
      <c r="I22" s="87"/>
      <c r="J22" s="87"/>
      <c r="K22" s="87"/>
      <c r="L22" s="87"/>
      <c r="M22" s="87"/>
      <c r="N22" s="87"/>
      <c r="O22" s="87"/>
      <c r="P22" s="87"/>
      <c r="Q22" s="87"/>
      <c r="R22" s="87"/>
      <c r="S22" s="76"/>
      <c r="T22" s="87"/>
      <c r="U22" s="87"/>
      <c r="V22" s="87"/>
      <c r="W22" s="87"/>
      <c r="X22" s="87"/>
      <c r="Y22" s="87"/>
      <c r="Z22" s="87"/>
      <c r="AA22" s="87"/>
      <c r="AB22" s="87"/>
    </row>
    <row r="23" spans="1:28" ht="12.75">
      <c r="A23" s="30" t="s">
        <v>1592</v>
      </c>
      <c r="B23" s="87">
        <f t="shared" si="0"/>
        <v>22</v>
      </c>
      <c r="C23" s="87"/>
      <c r="D23" s="87"/>
      <c r="E23" s="87"/>
      <c r="F23" s="87"/>
      <c r="G23" s="117"/>
      <c r="H23" s="87"/>
      <c r="I23" s="87"/>
      <c r="J23" s="87"/>
      <c r="K23" s="87"/>
      <c r="L23" s="87"/>
      <c r="M23" s="87"/>
      <c r="N23" s="87"/>
      <c r="O23" s="87"/>
      <c r="P23" s="87"/>
      <c r="Q23" s="87"/>
      <c r="R23" s="87"/>
      <c r="S23" s="76"/>
      <c r="T23" s="87"/>
      <c r="U23" s="87"/>
      <c r="V23" s="87"/>
      <c r="W23" s="87"/>
      <c r="X23" s="87"/>
      <c r="Y23" s="87"/>
      <c r="Z23" s="87"/>
      <c r="AA23" s="87"/>
      <c r="AB23" s="87"/>
    </row>
    <row r="24" spans="1:28" ht="12.75">
      <c r="A24" s="30" t="s">
        <v>1593</v>
      </c>
      <c r="B24" s="87">
        <f t="shared" si="0"/>
        <v>23</v>
      </c>
      <c r="C24" s="87"/>
      <c r="D24" s="87"/>
      <c r="E24" s="87"/>
      <c r="F24" s="87"/>
      <c r="G24" s="117"/>
      <c r="H24" s="87"/>
      <c r="I24" s="87"/>
      <c r="J24" s="87"/>
      <c r="K24" s="87"/>
      <c r="L24" s="87"/>
      <c r="M24" s="87"/>
      <c r="N24" s="87"/>
      <c r="O24" s="87"/>
      <c r="P24" s="87"/>
      <c r="Q24" s="87"/>
      <c r="R24" s="87"/>
      <c r="S24" s="76"/>
      <c r="T24" s="87"/>
      <c r="U24" s="87"/>
      <c r="V24" s="87"/>
      <c r="W24" s="87"/>
      <c r="X24" s="87"/>
      <c r="Y24" s="87"/>
      <c r="Z24" s="87"/>
      <c r="AA24" s="87"/>
      <c r="AB24" s="87"/>
    </row>
    <row r="25" spans="1:28" ht="12.75">
      <c r="A25" s="41" t="s">
        <v>1590</v>
      </c>
      <c r="B25" s="87">
        <f t="shared" si="0"/>
        <v>24</v>
      </c>
      <c r="C25" s="87"/>
      <c r="D25" s="87"/>
      <c r="E25" s="87"/>
      <c r="F25" s="87"/>
      <c r="G25" s="117"/>
      <c r="H25" s="87"/>
      <c r="I25" s="87"/>
      <c r="J25" s="87"/>
      <c r="K25" s="87"/>
      <c r="L25" s="87"/>
      <c r="M25" s="87"/>
      <c r="N25" s="87"/>
      <c r="O25" s="87"/>
      <c r="P25" s="87"/>
      <c r="Q25" s="87"/>
      <c r="R25" s="87"/>
      <c r="S25" s="76"/>
      <c r="T25" s="87"/>
      <c r="U25" s="87"/>
      <c r="V25" s="87"/>
      <c r="W25" s="87"/>
      <c r="X25" s="87"/>
      <c r="Y25" s="87"/>
      <c r="Z25" s="87"/>
      <c r="AA25" s="87"/>
      <c r="AB25" s="87"/>
    </row>
    <row r="26" spans="1:28" ht="12.75">
      <c r="A26" s="37" t="s">
        <v>1583</v>
      </c>
      <c r="B26" s="87">
        <f t="shared" si="0"/>
        <v>25</v>
      </c>
      <c r="C26" s="87"/>
      <c r="D26" s="87"/>
      <c r="E26" s="87"/>
      <c r="F26" s="87"/>
      <c r="G26" s="117"/>
      <c r="H26" s="87"/>
      <c r="I26" s="87"/>
      <c r="J26" s="87"/>
      <c r="K26" s="87"/>
      <c r="L26" s="87"/>
      <c r="M26" s="87"/>
      <c r="N26" s="87"/>
      <c r="O26" s="87"/>
      <c r="P26" s="87"/>
      <c r="Q26" s="87"/>
      <c r="R26" s="87"/>
      <c r="S26" s="76"/>
      <c r="T26" s="87"/>
      <c r="U26" s="87"/>
      <c r="V26" s="87"/>
      <c r="W26" s="87"/>
      <c r="X26" s="87"/>
      <c r="Y26" s="87"/>
      <c r="Z26" s="87"/>
      <c r="AA26" s="87"/>
      <c r="AB26" s="87"/>
    </row>
    <row r="27" spans="1:28" ht="12.75">
      <c r="A27" s="30" t="s">
        <v>172</v>
      </c>
      <c r="B27" s="87">
        <f t="shared" si="0"/>
        <v>26</v>
      </c>
      <c r="C27" s="87"/>
      <c r="D27" s="87"/>
      <c r="E27" s="87"/>
      <c r="F27" s="87"/>
      <c r="G27" s="117"/>
      <c r="H27" s="87"/>
      <c r="I27" s="87"/>
      <c r="J27" s="87"/>
      <c r="K27" s="87"/>
      <c r="L27" s="87"/>
      <c r="M27" s="87"/>
      <c r="N27" s="87"/>
      <c r="O27" s="87"/>
      <c r="P27" s="87"/>
      <c r="Q27" s="87"/>
      <c r="R27" s="87"/>
      <c r="S27" s="76"/>
      <c r="T27" s="87"/>
      <c r="U27" s="87"/>
      <c r="V27" s="87"/>
      <c r="W27" s="87"/>
      <c r="X27" s="87"/>
      <c r="Y27" s="87"/>
      <c r="Z27" s="87"/>
      <c r="AA27" s="87"/>
      <c r="AB27" s="87"/>
    </row>
    <row r="28" spans="1:28" ht="12.75">
      <c r="A28" s="37" t="s">
        <v>1598</v>
      </c>
      <c r="B28" s="87">
        <f t="shared" si="0"/>
        <v>27</v>
      </c>
      <c r="C28" s="87"/>
      <c r="D28" s="87"/>
      <c r="E28" s="87"/>
      <c r="F28" s="87"/>
      <c r="G28" s="117"/>
      <c r="H28" s="87"/>
      <c r="I28" s="87"/>
      <c r="J28" s="87"/>
      <c r="K28" s="87"/>
      <c r="L28" s="87"/>
      <c r="M28" s="87"/>
      <c r="N28" s="87"/>
      <c r="O28" s="87" t="s">
        <v>845</v>
      </c>
      <c r="P28" s="87"/>
      <c r="Q28" s="87"/>
      <c r="R28" s="87"/>
      <c r="S28" s="76"/>
      <c r="T28" s="87"/>
      <c r="U28" s="87"/>
      <c r="V28" s="87"/>
      <c r="W28" s="87"/>
      <c r="X28" s="87"/>
      <c r="Y28" s="87"/>
      <c r="Z28" s="87"/>
      <c r="AA28" s="87"/>
      <c r="AB28" s="87"/>
    </row>
    <row r="29" spans="1:28" ht="12.75">
      <c r="A29" s="41" t="s">
        <v>170</v>
      </c>
      <c r="B29" s="87">
        <f t="shared" si="0"/>
        <v>28</v>
      </c>
      <c r="C29" s="87"/>
      <c r="D29" s="87"/>
      <c r="E29" s="87"/>
      <c r="F29" s="87"/>
      <c r="G29" s="117"/>
      <c r="H29" s="87"/>
      <c r="I29" s="87"/>
      <c r="J29" s="87"/>
      <c r="K29" s="87"/>
      <c r="L29" s="87"/>
      <c r="M29" s="87"/>
      <c r="N29" s="87"/>
      <c r="O29" s="87"/>
      <c r="P29" s="87"/>
      <c r="Q29" s="87"/>
      <c r="R29" s="87"/>
      <c r="S29" s="76"/>
      <c r="T29" s="87"/>
      <c r="U29" s="87"/>
      <c r="V29" s="87"/>
      <c r="W29" s="87"/>
      <c r="X29" s="87"/>
      <c r="Y29" s="87"/>
      <c r="Z29" s="87"/>
      <c r="AA29" s="87"/>
      <c r="AB29" s="87"/>
    </row>
    <row r="30" spans="1:28" ht="12.75">
      <c r="A30" s="41" t="s">
        <v>1033</v>
      </c>
      <c r="B30" s="87">
        <f t="shared" si="0"/>
        <v>29</v>
      </c>
      <c r="C30" s="87"/>
      <c r="D30" s="87"/>
      <c r="E30" s="87"/>
      <c r="F30" s="87"/>
      <c r="G30" s="117"/>
      <c r="H30" s="87"/>
      <c r="I30" s="87"/>
      <c r="J30" s="87"/>
      <c r="K30" s="87"/>
      <c r="L30" s="87"/>
      <c r="M30" s="87"/>
      <c r="N30" s="87"/>
      <c r="O30" s="87"/>
      <c r="P30" s="87"/>
      <c r="Q30" s="87"/>
      <c r="R30" s="87"/>
      <c r="S30" s="76"/>
      <c r="T30" s="87"/>
      <c r="U30" s="87"/>
      <c r="V30" s="87"/>
      <c r="W30" s="87"/>
      <c r="X30" s="87"/>
      <c r="Y30" s="87"/>
      <c r="Z30" s="87"/>
      <c r="AA30" s="87"/>
      <c r="AB30" s="87"/>
    </row>
    <row r="31" spans="1:28" ht="12.75">
      <c r="A31" s="41" t="s">
        <v>863</v>
      </c>
      <c r="B31" s="87">
        <f t="shared" si="0"/>
        <v>30</v>
      </c>
      <c r="C31" s="87"/>
      <c r="D31" s="87"/>
      <c r="E31" s="87"/>
      <c r="F31" s="87"/>
      <c r="G31" s="117"/>
      <c r="H31" s="87"/>
      <c r="I31" s="87"/>
      <c r="J31" s="87"/>
      <c r="K31" s="87"/>
      <c r="L31" s="87"/>
      <c r="M31" s="87"/>
      <c r="N31" s="87"/>
      <c r="O31" s="87"/>
      <c r="P31" s="87"/>
      <c r="Q31" s="87"/>
      <c r="R31" s="87"/>
      <c r="S31" s="76" t="s">
        <v>1137</v>
      </c>
      <c r="T31" s="87"/>
      <c r="U31" s="87"/>
      <c r="V31" s="87"/>
      <c r="W31" s="87"/>
      <c r="X31" s="87"/>
      <c r="Y31" s="87"/>
      <c r="Z31" s="87"/>
      <c r="AA31" s="87"/>
      <c r="AB31" s="87"/>
    </row>
    <row r="32" spans="1:28" ht="12.75">
      <c r="A32" s="41" t="s">
        <v>1471</v>
      </c>
      <c r="B32" s="87">
        <f t="shared" si="0"/>
        <v>31</v>
      </c>
      <c r="C32" s="87"/>
      <c r="D32" s="87"/>
      <c r="E32" s="87"/>
      <c r="F32" s="87"/>
      <c r="G32" s="117"/>
      <c r="H32" s="87"/>
      <c r="I32" s="87"/>
      <c r="J32" s="87"/>
      <c r="K32" s="87"/>
      <c r="L32" s="87"/>
      <c r="M32" s="87"/>
      <c r="N32" s="87"/>
      <c r="O32" s="87"/>
      <c r="P32" s="87"/>
      <c r="Q32" s="87"/>
      <c r="R32" s="87"/>
      <c r="S32" s="76"/>
      <c r="T32" s="87"/>
      <c r="U32" s="87"/>
      <c r="V32" s="87"/>
      <c r="W32" s="87"/>
      <c r="X32" s="87"/>
      <c r="Y32" s="87"/>
      <c r="Z32" s="87"/>
      <c r="AA32" s="87"/>
      <c r="AB32" s="87"/>
    </row>
    <row r="33" spans="1:28" ht="12.75">
      <c r="A33" s="37" t="s">
        <v>526</v>
      </c>
      <c r="B33" s="87">
        <f t="shared" si="0"/>
        <v>32</v>
      </c>
      <c r="C33" s="87"/>
      <c r="D33" s="87"/>
      <c r="E33" s="87"/>
      <c r="F33" s="87"/>
      <c r="G33" s="117"/>
      <c r="H33" s="87"/>
      <c r="I33" s="87"/>
      <c r="J33" s="87"/>
      <c r="K33" s="87"/>
      <c r="L33" s="87"/>
      <c r="M33" s="87"/>
      <c r="N33" s="87"/>
      <c r="O33" s="87"/>
      <c r="P33" s="87"/>
      <c r="Q33" s="87"/>
      <c r="R33" s="87"/>
      <c r="S33" s="76"/>
      <c r="T33" s="87"/>
      <c r="U33" s="87"/>
      <c r="V33" s="87"/>
      <c r="W33" s="87"/>
      <c r="X33" s="87"/>
      <c r="Y33" s="87"/>
      <c r="Z33" s="87"/>
      <c r="AA33" s="87"/>
      <c r="AB33" s="87"/>
    </row>
    <row r="34" spans="1:28" ht="12.75">
      <c r="A34" s="37" t="s">
        <v>529</v>
      </c>
      <c r="B34" s="87">
        <f t="shared" si="0"/>
        <v>33</v>
      </c>
      <c r="C34" s="87"/>
      <c r="D34" s="87"/>
      <c r="E34" s="87"/>
      <c r="F34" s="87"/>
      <c r="G34" s="117"/>
      <c r="H34" s="87"/>
      <c r="I34" s="87"/>
      <c r="J34" s="87"/>
      <c r="K34" s="87"/>
      <c r="L34" s="87"/>
      <c r="M34" s="87"/>
      <c r="N34" s="87"/>
      <c r="O34" s="87"/>
      <c r="P34" s="87"/>
      <c r="Q34" s="87"/>
      <c r="R34" s="87"/>
      <c r="S34" s="76"/>
      <c r="T34" s="87"/>
      <c r="U34" s="87"/>
      <c r="V34" s="87"/>
      <c r="W34" s="87"/>
      <c r="X34" s="87"/>
      <c r="Y34" s="87"/>
      <c r="Z34" s="87"/>
      <c r="AA34" s="87"/>
      <c r="AB34" s="87"/>
    </row>
    <row r="35" spans="1:28" ht="12.75">
      <c r="A35" s="41" t="s">
        <v>1931</v>
      </c>
      <c r="B35" s="87">
        <f t="shared" si="0"/>
        <v>34</v>
      </c>
      <c r="C35" s="87"/>
      <c r="D35" s="87"/>
      <c r="E35" s="87"/>
      <c r="F35" s="87"/>
      <c r="G35" s="117"/>
      <c r="H35" s="87"/>
      <c r="I35" s="87"/>
      <c r="J35" s="87"/>
      <c r="K35" s="87"/>
      <c r="L35" s="87"/>
      <c r="M35" s="87"/>
      <c r="N35" s="87"/>
      <c r="O35" s="87"/>
      <c r="P35" s="87"/>
      <c r="Q35" s="87"/>
      <c r="R35" s="87"/>
      <c r="S35" s="76"/>
      <c r="T35" s="87"/>
      <c r="U35" s="87"/>
      <c r="V35" s="87"/>
      <c r="W35" s="87"/>
      <c r="X35" s="87"/>
      <c r="Y35" s="87"/>
      <c r="Z35" s="87"/>
      <c r="AA35" s="87"/>
      <c r="AB35" s="87"/>
    </row>
    <row r="36" spans="1:28" ht="12.75">
      <c r="A36" s="41" t="s">
        <v>305</v>
      </c>
      <c r="B36" s="87">
        <f t="shared" si="0"/>
        <v>35</v>
      </c>
      <c r="C36" s="87"/>
      <c r="D36" s="87"/>
      <c r="E36" s="87"/>
      <c r="F36" s="87"/>
      <c r="G36" s="117"/>
      <c r="H36" s="87"/>
      <c r="I36" s="87"/>
      <c r="J36" s="87"/>
      <c r="K36" s="87"/>
      <c r="L36" s="87"/>
      <c r="M36" s="87"/>
      <c r="N36" s="87"/>
      <c r="O36" s="87"/>
      <c r="P36" s="87"/>
      <c r="Q36" s="87"/>
      <c r="R36" s="87"/>
      <c r="S36" s="76"/>
      <c r="T36" s="87"/>
      <c r="U36" s="87"/>
      <c r="V36" s="87"/>
      <c r="W36" s="87"/>
      <c r="X36" s="87"/>
      <c r="Y36" s="87"/>
      <c r="Z36" s="87"/>
      <c r="AA36" s="87"/>
      <c r="AB36" s="87"/>
    </row>
    <row r="37" spans="1:28" ht="12.75">
      <c r="A37" s="37" t="s">
        <v>1607</v>
      </c>
      <c r="B37" s="87">
        <f t="shared" si="0"/>
        <v>36</v>
      </c>
      <c r="C37" s="87"/>
      <c r="D37" s="87"/>
      <c r="E37" s="87"/>
      <c r="F37" s="87"/>
      <c r="G37" s="117"/>
      <c r="H37" s="87"/>
      <c r="I37" s="87"/>
      <c r="J37" s="87"/>
      <c r="K37" s="87"/>
      <c r="L37" s="87"/>
      <c r="M37" s="87"/>
      <c r="N37" s="87"/>
      <c r="O37" s="87"/>
      <c r="P37" s="87"/>
      <c r="Q37" s="87"/>
      <c r="R37" s="87"/>
      <c r="S37" s="76"/>
      <c r="T37" s="87"/>
      <c r="U37" s="87"/>
      <c r="V37" s="87"/>
      <c r="W37" s="87"/>
      <c r="X37" s="87"/>
      <c r="Y37" s="87"/>
      <c r="Z37" s="87"/>
      <c r="AA37" s="87"/>
      <c r="AB37" s="87"/>
    </row>
    <row r="38" spans="1:28" ht="12.75">
      <c r="A38" s="37" t="s">
        <v>1606</v>
      </c>
      <c r="B38" s="87">
        <f t="shared" si="0"/>
        <v>37</v>
      </c>
      <c r="C38" s="87"/>
      <c r="D38" s="87"/>
      <c r="E38" s="87"/>
      <c r="F38" s="87"/>
      <c r="G38" s="117"/>
      <c r="H38" s="87"/>
      <c r="I38" s="87"/>
      <c r="J38" s="87"/>
      <c r="K38" s="87"/>
      <c r="L38" s="87"/>
      <c r="M38" s="87"/>
      <c r="N38" s="87"/>
      <c r="O38" s="87"/>
      <c r="P38" s="87"/>
      <c r="Q38" s="87"/>
      <c r="R38" s="87"/>
      <c r="S38" s="76"/>
      <c r="T38" s="87"/>
      <c r="U38" s="87"/>
      <c r="V38" s="87"/>
      <c r="W38" s="87"/>
      <c r="X38" s="87"/>
      <c r="Y38" s="87"/>
      <c r="Z38" s="87"/>
      <c r="AA38" s="87"/>
      <c r="AB38" s="87"/>
    </row>
    <row r="39" spans="1:28" ht="12.75">
      <c r="A39" s="41" t="s">
        <v>304</v>
      </c>
      <c r="B39" s="87">
        <f t="shared" si="0"/>
        <v>38</v>
      </c>
      <c r="C39" s="87"/>
      <c r="D39" s="87"/>
      <c r="E39" s="87"/>
      <c r="F39" s="87"/>
      <c r="G39" s="117"/>
      <c r="H39" s="87"/>
      <c r="I39" s="87"/>
      <c r="J39" s="87"/>
      <c r="K39" s="87" t="s">
        <v>1965</v>
      </c>
      <c r="L39" s="87"/>
      <c r="M39" s="87"/>
      <c r="N39" s="87"/>
      <c r="O39" s="87"/>
      <c r="P39" s="87"/>
      <c r="Q39" s="87"/>
      <c r="R39" s="87"/>
      <c r="S39" s="76"/>
      <c r="T39" s="87"/>
      <c r="U39" s="87"/>
      <c r="V39" s="87"/>
      <c r="W39" s="87"/>
      <c r="X39" s="87"/>
      <c r="Y39" s="87"/>
      <c r="Z39" s="87"/>
      <c r="AA39" s="87"/>
      <c r="AB39" s="87"/>
    </row>
    <row r="40" spans="1:28" ht="12.75">
      <c r="A40" s="37" t="s">
        <v>1587</v>
      </c>
      <c r="B40" s="87">
        <f t="shared" si="0"/>
        <v>39</v>
      </c>
      <c r="C40" s="87"/>
      <c r="D40" s="87"/>
      <c r="E40" s="87"/>
      <c r="F40" s="87"/>
      <c r="G40" s="117"/>
      <c r="H40" s="87"/>
      <c r="I40" s="87"/>
      <c r="J40" s="87"/>
      <c r="K40" s="87"/>
      <c r="L40" s="87"/>
      <c r="M40" s="87"/>
      <c r="N40" s="87"/>
      <c r="O40" s="87"/>
      <c r="P40" s="87"/>
      <c r="Q40" s="87"/>
      <c r="R40" s="87"/>
      <c r="S40" s="76"/>
      <c r="T40" s="87"/>
      <c r="U40" s="87"/>
      <c r="V40" s="87"/>
      <c r="W40" s="87"/>
      <c r="X40" s="87"/>
      <c r="Y40" s="87"/>
      <c r="Z40" s="87"/>
      <c r="AA40" s="87"/>
      <c r="AB40" s="87"/>
    </row>
    <row r="41" spans="1:28" ht="12.75">
      <c r="A41" s="37" t="s">
        <v>1586</v>
      </c>
      <c r="B41" s="87">
        <f t="shared" si="0"/>
        <v>40</v>
      </c>
      <c r="C41" s="87"/>
      <c r="D41" s="87"/>
      <c r="E41" s="87"/>
      <c r="F41" s="87"/>
      <c r="G41" s="117"/>
      <c r="H41" s="87"/>
      <c r="I41" s="87"/>
      <c r="J41" s="77" t="s">
        <v>1367</v>
      </c>
      <c r="K41" s="87" t="s">
        <v>1559</v>
      </c>
      <c r="L41" s="87"/>
      <c r="M41" s="87"/>
      <c r="N41" s="87"/>
      <c r="O41" s="87"/>
      <c r="P41" s="87"/>
      <c r="Q41" s="87"/>
      <c r="R41" s="87"/>
      <c r="S41" s="76"/>
      <c r="T41" s="87"/>
      <c r="U41" s="87"/>
      <c r="V41" s="87"/>
      <c r="W41" s="87"/>
      <c r="X41" s="87"/>
      <c r="Y41" s="87"/>
      <c r="Z41" s="87"/>
      <c r="AA41" s="87"/>
      <c r="AB41" s="87"/>
    </row>
    <row r="42" spans="1:28" ht="12.75">
      <c r="A42" s="37" t="s">
        <v>1599</v>
      </c>
      <c r="B42" s="87">
        <f t="shared" si="0"/>
        <v>41</v>
      </c>
      <c r="C42" s="87"/>
      <c r="D42" s="87"/>
      <c r="E42" s="87"/>
      <c r="F42" s="87"/>
      <c r="G42" s="117"/>
      <c r="H42" s="87"/>
      <c r="I42" s="87"/>
      <c r="J42" s="87"/>
      <c r="K42" s="87"/>
      <c r="L42" s="87"/>
      <c r="M42" s="87"/>
      <c r="N42" s="87"/>
      <c r="O42" s="87"/>
      <c r="P42" s="87"/>
      <c r="Q42" s="87"/>
      <c r="R42" s="87"/>
      <c r="S42" s="76"/>
      <c r="T42" s="87"/>
      <c r="U42" s="87"/>
      <c r="V42" s="87"/>
      <c r="W42" s="87"/>
      <c r="X42" s="87"/>
      <c r="Y42" s="87"/>
      <c r="Z42" s="87"/>
      <c r="AA42" s="87"/>
      <c r="AB42" s="87"/>
    </row>
    <row r="43" spans="1:28" ht="12.75">
      <c r="A43" s="37" t="s">
        <v>1468</v>
      </c>
      <c r="B43" s="87">
        <f t="shared" si="0"/>
        <v>42</v>
      </c>
      <c r="C43" s="87"/>
      <c r="D43" s="87"/>
      <c r="E43" s="87"/>
      <c r="F43" s="87"/>
      <c r="G43" s="117"/>
      <c r="H43" s="87"/>
      <c r="I43" s="87"/>
      <c r="J43" s="87"/>
      <c r="K43" s="87"/>
      <c r="L43" s="87"/>
      <c r="M43" s="87"/>
      <c r="N43" s="87"/>
      <c r="O43" s="87"/>
      <c r="P43" s="87"/>
      <c r="Q43" s="87"/>
      <c r="R43" s="87"/>
      <c r="S43" s="77"/>
      <c r="T43" s="87"/>
      <c r="U43" s="87"/>
      <c r="V43" s="87"/>
      <c r="W43" s="87"/>
      <c r="X43" s="87"/>
      <c r="Y43" s="87"/>
      <c r="Z43" s="87"/>
      <c r="AA43" s="87"/>
      <c r="AB43" s="87"/>
    </row>
    <row r="44" spans="1:28" ht="12.75">
      <c r="A44" s="30" t="s">
        <v>1473</v>
      </c>
      <c r="B44" s="87">
        <f t="shared" si="0"/>
        <v>43</v>
      </c>
      <c r="C44" s="87"/>
      <c r="D44" s="87"/>
      <c r="E44" s="87"/>
      <c r="F44" s="87"/>
      <c r="G44" s="117"/>
      <c r="H44" s="87"/>
      <c r="I44" s="87"/>
      <c r="J44" s="87"/>
      <c r="K44" s="87"/>
      <c r="L44" s="87"/>
      <c r="M44" s="87"/>
      <c r="N44" s="87"/>
      <c r="O44" s="87"/>
      <c r="P44" s="87"/>
      <c r="Q44" s="87"/>
      <c r="R44" s="87"/>
      <c r="S44" s="76" t="s">
        <v>1138</v>
      </c>
      <c r="T44" s="87"/>
      <c r="U44" s="87"/>
      <c r="V44" s="87"/>
      <c r="W44" s="87"/>
      <c r="X44" s="87"/>
      <c r="Y44" s="87"/>
      <c r="Z44" s="87"/>
      <c r="AA44" s="87"/>
      <c r="AB44" s="87"/>
    </row>
    <row r="45" spans="1:28" ht="12.75">
      <c r="A45" s="37" t="s">
        <v>550</v>
      </c>
      <c r="B45" s="87">
        <f t="shared" si="0"/>
        <v>44</v>
      </c>
      <c r="C45" s="87"/>
      <c r="D45" s="87"/>
      <c r="E45" s="87"/>
      <c r="F45" s="87"/>
      <c r="G45" s="117"/>
      <c r="H45" s="87"/>
      <c r="I45" s="87"/>
      <c r="J45" s="87"/>
      <c r="K45" s="87"/>
      <c r="L45" s="87"/>
      <c r="M45" s="87"/>
      <c r="N45" s="87"/>
      <c r="O45" s="87"/>
      <c r="P45" s="87"/>
      <c r="Q45" s="87"/>
      <c r="R45" s="87"/>
      <c r="S45" s="76"/>
      <c r="T45" s="87"/>
      <c r="U45" s="87"/>
      <c r="V45" s="87"/>
      <c r="W45" s="87"/>
      <c r="X45" s="87"/>
      <c r="Y45" s="87"/>
      <c r="Z45" s="87"/>
      <c r="AA45" s="87"/>
      <c r="AB45" s="87"/>
    </row>
    <row r="46" spans="1:28" ht="12.75">
      <c r="A46" s="37" t="s">
        <v>1036</v>
      </c>
      <c r="B46" s="87">
        <f t="shared" si="0"/>
        <v>45</v>
      </c>
      <c r="C46" s="87"/>
      <c r="D46" s="87"/>
      <c r="E46" s="87"/>
      <c r="F46" s="87"/>
      <c r="G46" s="117"/>
      <c r="H46" s="87"/>
      <c r="I46" s="87"/>
      <c r="J46" s="87"/>
      <c r="K46" s="87"/>
      <c r="L46" s="87"/>
      <c r="M46" s="87"/>
      <c r="N46" s="87"/>
      <c r="O46" s="87"/>
      <c r="P46" s="87"/>
      <c r="Q46" s="87"/>
      <c r="R46" s="87"/>
      <c r="S46" s="76" t="s">
        <v>302</v>
      </c>
      <c r="T46" s="87"/>
      <c r="U46" s="87"/>
      <c r="V46" s="87"/>
      <c r="W46" s="87"/>
      <c r="X46" s="87"/>
      <c r="Y46" s="87"/>
      <c r="Z46" s="87"/>
      <c r="AA46" s="87"/>
      <c r="AB46" s="87"/>
    </row>
    <row r="47" spans="1:28" ht="12.75">
      <c r="A47" s="37" t="s">
        <v>1035</v>
      </c>
      <c r="B47" s="87">
        <f t="shared" si="0"/>
        <v>46</v>
      </c>
      <c r="C47" s="87"/>
      <c r="D47" s="87"/>
      <c r="E47" s="87"/>
      <c r="F47" s="87"/>
      <c r="G47" s="117"/>
      <c r="H47" s="87"/>
      <c r="I47" s="87"/>
      <c r="J47" s="87"/>
      <c r="K47" s="87"/>
      <c r="L47" s="87"/>
      <c r="M47" s="87"/>
      <c r="N47" s="87"/>
      <c r="O47" s="87" t="s">
        <v>1307</v>
      </c>
      <c r="P47" s="87"/>
      <c r="Q47" s="87"/>
      <c r="R47" s="87"/>
      <c r="S47" s="76"/>
      <c r="T47" s="87"/>
      <c r="U47" s="87"/>
      <c r="V47" s="87"/>
      <c r="W47" s="87"/>
      <c r="X47" s="87"/>
      <c r="Y47" s="87"/>
      <c r="Z47" s="87"/>
      <c r="AA47" s="87"/>
      <c r="AB47" s="87"/>
    </row>
    <row r="48" spans="1:28" ht="12.75">
      <c r="A48" s="41" t="s">
        <v>1596</v>
      </c>
      <c r="B48" s="87">
        <f t="shared" si="0"/>
        <v>47</v>
      </c>
      <c r="C48" s="87"/>
      <c r="D48" s="87"/>
      <c r="E48" s="87"/>
      <c r="F48" s="87"/>
      <c r="G48" s="117"/>
      <c r="H48" s="87"/>
      <c r="I48" s="87"/>
      <c r="J48" s="87"/>
      <c r="K48" s="87" t="s">
        <v>1967</v>
      </c>
      <c r="L48" s="87"/>
      <c r="M48" s="87"/>
      <c r="N48" s="87"/>
      <c r="O48" s="87"/>
      <c r="P48" s="87"/>
      <c r="Q48" s="87"/>
      <c r="R48" s="87"/>
      <c r="S48" s="76"/>
      <c r="T48" s="87"/>
      <c r="U48" s="87"/>
      <c r="V48" s="87"/>
      <c r="W48" s="87"/>
      <c r="X48" s="87"/>
      <c r="Y48" s="87"/>
      <c r="Z48" s="87"/>
      <c r="AA48" s="87"/>
      <c r="AB48" s="87"/>
    </row>
    <row r="49" spans="1:28" ht="12.75">
      <c r="A49" s="41" t="s">
        <v>1288</v>
      </c>
      <c r="B49" s="87">
        <f t="shared" si="0"/>
        <v>48</v>
      </c>
      <c r="C49" s="87"/>
      <c r="D49" s="87"/>
      <c r="E49" s="87"/>
      <c r="F49" s="87"/>
      <c r="G49" s="117"/>
      <c r="H49" s="87"/>
      <c r="I49" s="87"/>
      <c r="J49" s="87"/>
      <c r="K49" s="87"/>
      <c r="L49" s="87"/>
      <c r="M49" s="87"/>
      <c r="N49" s="87"/>
      <c r="O49" s="87"/>
      <c r="P49" s="87"/>
      <c r="Q49" s="87"/>
      <c r="R49" s="87"/>
      <c r="S49" s="76" t="s">
        <v>300</v>
      </c>
      <c r="T49" s="87"/>
      <c r="U49" s="87"/>
      <c r="V49" s="87"/>
      <c r="W49" s="87"/>
      <c r="X49" s="87"/>
      <c r="Y49" s="87"/>
      <c r="Z49" s="87"/>
      <c r="AA49" s="87"/>
      <c r="AB49" s="87"/>
    </row>
    <row r="50" spans="1:28" ht="12.75">
      <c r="A50" s="37" t="s">
        <v>1110</v>
      </c>
      <c r="B50" s="87">
        <f t="shared" si="0"/>
        <v>49</v>
      </c>
      <c r="C50" s="87"/>
      <c r="D50" s="87"/>
      <c r="E50" s="87"/>
      <c r="F50" s="87"/>
      <c r="G50" s="117"/>
      <c r="H50" s="87"/>
      <c r="I50" s="87"/>
      <c r="J50" s="87"/>
      <c r="K50" s="87"/>
      <c r="L50" s="87"/>
      <c r="M50" s="87"/>
      <c r="N50" s="87"/>
      <c r="O50" s="87"/>
      <c r="P50" s="87"/>
      <c r="Q50" s="87"/>
      <c r="R50" s="87"/>
      <c r="S50" s="76" t="s">
        <v>1855</v>
      </c>
      <c r="T50" s="87"/>
      <c r="U50" s="87"/>
      <c r="V50" s="87"/>
      <c r="W50" s="87"/>
      <c r="X50" s="87"/>
      <c r="Y50" s="87"/>
      <c r="Z50" s="87"/>
      <c r="AA50" s="87"/>
      <c r="AB50" s="87"/>
    </row>
    <row r="51" spans="1:28" ht="12.75">
      <c r="A51" s="41" t="s">
        <v>306</v>
      </c>
      <c r="B51" s="87">
        <f t="shared" si="0"/>
        <v>50</v>
      </c>
      <c r="C51" s="87"/>
      <c r="D51" s="87"/>
      <c r="E51" s="87"/>
      <c r="F51" s="87"/>
      <c r="G51" s="117"/>
      <c r="H51" s="87"/>
      <c r="I51" s="87"/>
      <c r="J51" s="87"/>
      <c r="K51" s="87" t="s">
        <v>1556</v>
      </c>
      <c r="L51" s="87"/>
      <c r="M51" s="87"/>
      <c r="N51" s="87"/>
      <c r="O51" s="87"/>
      <c r="P51" s="87"/>
      <c r="Q51" s="87"/>
      <c r="R51" s="87"/>
      <c r="S51" s="76"/>
      <c r="T51" s="87"/>
      <c r="U51" s="87"/>
      <c r="V51" s="87"/>
      <c r="W51" s="87"/>
      <c r="X51" s="87"/>
      <c r="Y51" s="87"/>
      <c r="Z51" s="87"/>
      <c r="AA51" s="87"/>
      <c r="AB51" s="87"/>
    </row>
    <row r="52" spans="1:28" ht="12.75">
      <c r="A52" s="41" t="s">
        <v>2076</v>
      </c>
      <c r="B52" s="87">
        <f t="shared" si="0"/>
        <v>51</v>
      </c>
      <c r="C52" s="87"/>
      <c r="D52" s="87"/>
      <c r="E52" s="87"/>
      <c r="F52" s="87"/>
      <c r="G52" s="117"/>
      <c r="H52" s="87"/>
      <c r="I52" s="87"/>
      <c r="J52" s="87"/>
      <c r="K52" s="87"/>
      <c r="L52" s="87"/>
      <c r="M52" s="87"/>
      <c r="N52" s="87"/>
      <c r="O52" s="87"/>
      <c r="P52" s="87"/>
      <c r="Q52" s="87"/>
      <c r="R52" s="87"/>
      <c r="S52" s="76" t="s">
        <v>301</v>
      </c>
      <c r="T52" s="87"/>
      <c r="U52" s="87"/>
      <c r="V52" s="87"/>
      <c r="W52" s="87"/>
      <c r="X52" s="87"/>
      <c r="Y52" s="87"/>
      <c r="Z52" s="87"/>
      <c r="AA52" s="87"/>
      <c r="AB52" s="87"/>
    </row>
    <row r="53" spans="1:28" ht="12.75">
      <c r="A53" s="37" t="s">
        <v>1054</v>
      </c>
      <c r="B53" s="87">
        <f t="shared" si="0"/>
        <v>52</v>
      </c>
      <c r="C53" s="87"/>
      <c r="D53" s="87"/>
      <c r="E53" s="87"/>
      <c r="F53" s="87"/>
      <c r="G53" s="117"/>
      <c r="H53" s="87"/>
      <c r="I53" s="87"/>
      <c r="J53" s="87"/>
      <c r="K53" s="87"/>
      <c r="L53" s="87"/>
      <c r="M53" s="87"/>
      <c r="N53" s="87"/>
      <c r="O53" s="87"/>
      <c r="P53" s="87"/>
      <c r="Q53" s="87"/>
      <c r="R53" s="87"/>
      <c r="S53" s="76" t="s">
        <v>1855</v>
      </c>
      <c r="T53" s="87"/>
      <c r="U53" s="87"/>
      <c r="V53" s="87"/>
      <c r="W53" s="87"/>
      <c r="X53" s="87"/>
      <c r="Y53" s="87"/>
      <c r="Z53" s="87"/>
      <c r="AA53" s="87"/>
      <c r="AB53" s="87"/>
    </row>
    <row r="54" spans="1:28" ht="12.75">
      <c r="A54" s="41" t="s">
        <v>454</v>
      </c>
      <c r="B54" s="87">
        <f t="shared" si="0"/>
        <v>53</v>
      </c>
      <c r="C54" s="87"/>
      <c r="D54" s="87"/>
      <c r="E54" s="87"/>
      <c r="F54" s="87"/>
      <c r="G54" s="117"/>
      <c r="H54" s="87"/>
      <c r="I54" s="87" t="s">
        <v>177</v>
      </c>
      <c r="J54" s="87"/>
      <c r="K54" s="87" t="s">
        <v>1557</v>
      </c>
      <c r="L54" s="87"/>
      <c r="M54" s="87"/>
      <c r="N54" s="87"/>
      <c r="O54" s="87"/>
      <c r="P54" s="87"/>
      <c r="Q54" s="87"/>
      <c r="R54" s="87"/>
      <c r="S54" s="76"/>
      <c r="T54" s="87"/>
      <c r="U54" s="87"/>
      <c r="V54" s="87"/>
      <c r="W54" s="87"/>
      <c r="X54" s="87"/>
      <c r="Y54" s="87"/>
      <c r="Z54" s="87"/>
      <c r="AA54" s="87"/>
      <c r="AB54" s="87"/>
    </row>
    <row r="55" spans="1:28" ht="12.75">
      <c r="A55" s="41" t="s">
        <v>798</v>
      </c>
      <c r="B55" s="87">
        <f t="shared" si="0"/>
        <v>54</v>
      </c>
      <c r="C55" s="87"/>
      <c r="D55" s="87"/>
      <c r="E55" s="87"/>
      <c r="F55" s="87"/>
      <c r="G55" s="117"/>
      <c r="H55" s="87"/>
      <c r="I55" s="87"/>
      <c r="J55" s="87"/>
      <c r="K55" s="87"/>
      <c r="L55" s="87"/>
      <c r="M55" s="87"/>
      <c r="N55" s="87"/>
      <c r="O55" s="87"/>
      <c r="P55" s="87"/>
      <c r="Q55" s="87"/>
      <c r="R55" s="87"/>
      <c r="S55" s="76"/>
      <c r="T55" s="87"/>
      <c r="U55" s="87"/>
      <c r="V55" s="87"/>
      <c r="W55" s="87"/>
      <c r="X55" s="87"/>
      <c r="Y55" s="87"/>
      <c r="Z55" s="87"/>
      <c r="AA55" s="87"/>
      <c r="AB55" s="87"/>
    </row>
    <row r="56" spans="1:28" ht="12.75">
      <c r="A56" s="41" t="s">
        <v>88</v>
      </c>
      <c r="B56" s="87">
        <f t="shared" si="0"/>
        <v>55</v>
      </c>
      <c r="C56" s="87"/>
      <c r="D56" s="87"/>
      <c r="E56" s="87"/>
      <c r="F56" s="87"/>
      <c r="G56" s="117"/>
      <c r="H56" s="87"/>
      <c r="I56" s="87"/>
      <c r="J56" s="87"/>
      <c r="K56" s="87"/>
      <c r="L56" s="87"/>
      <c r="M56" s="87"/>
      <c r="N56" s="87"/>
      <c r="O56" s="87"/>
      <c r="P56" s="87"/>
      <c r="Q56" s="87"/>
      <c r="R56" s="87"/>
      <c r="S56" s="76"/>
      <c r="T56" s="87"/>
      <c r="U56" s="87"/>
      <c r="V56" s="87"/>
      <c r="W56" s="87"/>
      <c r="X56" s="87"/>
      <c r="Y56" s="87"/>
      <c r="Z56" s="87"/>
      <c r="AA56" s="87"/>
      <c r="AB56" s="87"/>
    </row>
    <row r="57" spans="1:28" ht="12.75">
      <c r="A57" s="41" t="s">
        <v>1574</v>
      </c>
      <c r="B57" s="87">
        <f t="shared" si="0"/>
        <v>56</v>
      </c>
      <c r="C57" s="87"/>
      <c r="D57" s="87"/>
      <c r="E57" s="87"/>
      <c r="F57" s="87"/>
      <c r="G57" s="117"/>
      <c r="H57" s="87"/>
      <c r="I57" s="87"/>
      <c r="J57" s="87"/>
      <c r="K57" s="87" t="s">
        <v>1558</v>
      </c>
      <c r="L57" s="87"/>
      <c r="M57" s="87"/>
      <c r="N57" s="87"/>
      <c r="O57" s="87"/>
      <c r="P57" s="87"/>
      <c r="Q57" s="87"/>
      <c r="R57" s="87"/>
      <c r="S57" s="76"/>
      <c r="T57" s="87"/>
      <c r="U57" s="87"/>
      <c r="V57" s="87"/>
      <c r="W57" s="87"/>
      <c r="X57" s="87"/>
      <c r="Y57" s="87"/>
      <c r="Z57" s="87"/>
      <c r="AA57" s="87"/>
      <c r="AB57" s="87"/>
    </row>
    <row r="58" spans="1:28" ht="12.75">
      <c r="A58" s="41" t="s">
        <v>1577</v>
      </c>
      <c r="B58" s="87">
        <f t="shared" si="0"/>
        <v>57</v>
      </c>
      <c r="C58" s="87"/>
      <c r="D58" s="87"/>
      <c r="E58" s="87"/>
      <c r="F58" s="87"/>
      <c r="G58" s="117"/>
      <c r="H58" s="87"/>
      <c r="I58" s="87"/>
      <c r="J58" s="87"/>
      <c r="K58" s="87"/>
      <c r="L58" s="87"/>
      <c r="M58" s="87"/>
      <c r="N58" s="87"/>
      <c r="O58" s="87"/>
      <c r="P58" s="87"/>
      <c r="Q58" s="87"/>
      <c r="R58" s="87"/>
      <c r="S58" s="76"/>
      <c r="T58" s="87"/>
      <c r="U58" s="87"/>
      <c r="V58" s="87"/>
      <c r="W58" s="87"/>
      <c r="X58" s="87"/>
      <c r="Y58" s="87"/>
      <c r="Z58" s="87"/>
      <c r="AA58" s="87"/>
      <c r="AB58" s="87"/>
    </row>
    <row r="59" spans="1:28" ht="12.75">
      <c r="A59" s="41" t="s">
        <v>355</v>
      </c>
      <c r="B59" s="87">
        <f t="shared" si="0"/>
        <v>58</v>
      </c>
      <c r="C59" s="87"/>
      <c r="D59" s="87"/>
      <c r="E59" s="87"/>
      <c r="F59" s="87"/>
      <c r="G59" s="117"/>
      <c r="H59" s="87"/>
      <c r="I59" s="87"/>
      <c r="J59" s="87"/>
      <c r="K59" s="87"/>
      <c r="L59" s="87"/>
      <c r="M59" s="87"/>
      <c r="N59" s="87"/>
      <c r="O59" s="87"/>
      <c r="P59" s="87"/>
      <c r="Q59" s="87"/>
      <c r="R59" s="87"/>
      <c r="S59" s="76"/>
      <c r="T59" s="87"/>
      <c r="U59" s="87"/>
      <c r="V59" s="87"/>
      <c r="W59" s="87"/>
      <c r="X59" s="87"/>
      <c r="Y59" s="87"/>
      <c r="Z59" s="87"/>
      <c r="AA59" s="87"/>
      <c r="AB59" s="87"/>
    </row>
    <row r="60" spans="1:28" ht="12.75">
      <c r="A60" s="41" t="s">
        <v>1575</v>
      </c>
      <c r="B60" s="87">
        <f t="shared" si="0"/>
        <v>59</v>
      </c>
      <c r="C60" s="87"/>
      <c r="D60" s="87"/>
      <c r="E60" s="87"/>
      <c r="F60" s="87"/>
      <c r="G60" s="117"/>
      <c r="H60" s="87"/>
      <c r="I60" s="87"/>
      <c r="J60" s="105" t="s">
        <v>1370</v>
      </c>
      <c r="K60" s="87"/>
      <c r="L60" s="87"/>
      <c r="M60" s="87"/>
      <c r="N60" s="87"/>
      <c r="O60" s="87"/>
      <c r="P60" s="87"/>
      <c r="Q60" s="87"/>
      <c r="R60" s="87"/>
      <c r="S60" s="76"/>
      <c r="T60" s="87"/>
      <c r="U60" s="87"/>
      <c r="V60" s="87"/>
      <c r="W60" s="87"/>
      <c r="X60" s="87"/>
      <c r="Y60" s="87"/>
      <c r="Z60" s="87"/>
      <c r="AA60" s="87"/>
      <c r="AB60" s="87"/>
    </row>
    <row r="61" spans="1:28" ht="12.75">
      <c r="A61" s="41" t="s">
        <v>1576</v>
      </c>
      <c r="B61" s="87">
        <f t="shared" si="0"/>
        <v>60</v>
      </c>
      <c r="C61" s="87"/>
      <c r="D61" s="87"/>
      <c r="E61" s="87"/>
      <c r="F61" s="87"/>
      <c r="G61" s="117"/>
      <c r="H61" s="87"/>
      <c r="I61" s="87"/>
      <c r="J61" s="87"/>
      <c r="K61" s="87"/>
      <c r="L61" s="87"/>
      <c r="M61" s="87"/>
      <c r="N61" s="87"/>
      <c r="O61" s="87"/>
      <c r="P61" s="87"/>
      <c r="Q61" s="87"/>
      <c r="R61" s="87"/>
      <c r="S61" s="76"/>
      <c r="T61" s="87"/>
      <c r="U61" s="87"/>
      <c r="V61" s="87"/>
      <c r="W61" s="87"/>
      <c r="X61" s="87"/>
      <c r="Y61" s="87"/>
      <c r="Z61" s="87"/>
      <c r="AA61" s="87"/>
      <c r="AB61" s="87"/>
    </row>
    <row r="62" spans="1:28" ht="12.75">
      <c r="A62" s="41" t="s">
        <v>880</v>
      </c>
      <c r="B62" s="87">
        <f t="shared" si="0"/>
        <v>61</v>
      </c>
      <c r="C62" s="87"/>
      <c r="D62" s="87"/>
      <c r="E62" s="87"/>
      <c r="F62" s="87"/>
      <c r="G62" s="117"/>
      <c r="H62" s="87"/>
      <c r="I62" s="87"/>
      <c r="J62" s="87"/>
      <c r="K62" s="87"/>
      <c r="L62" s="76" t="s">
        <v>345</v>
      </c>
      <c r="M62" s="87"/>
      <c r="N62" s="87"/>
      <c r="O62" s="87"/>
      <c r="P62" s="76" t="s">
        <v>345</v>
      </c>
      <c r="Q62" s="87"/>
      <c r="R62" s="87"/>
      <c r="S62" s="76"/>
      <c r="T62" s="87"/>
      <c r="U62" s="87"/>
      <c r="V62" s="87"/>
      <c r="W62" s="87"/>
      <c r="X62" s="87"/>
      <c r="Y62" s="87"/>
      <c r="Z62" s="87"/>
      <c r="AA62" s="87"/>
      <c r="AB62" s="87"/>
    </row>
    <row r="63" spans="1:28" ht="12.75">
      <c r="A63" s="41" t="s">
        <v>1594</v>
      </c>
      <c r="B63" s="87">
        <f t="shared" si="0"/>
        <v>62</v>
      </c>
      <c r="C63" s="87"/>
      <c r="D63" s="87"/>
      <c r="E63" s="87"/>
      <c r="F63" s="87"/>
      <c r="G63" s="117"/>
      <c r="H63" s="87"/>
      <c r="I63" s="87"/>
      <c r="J63" s="87"/>
      <c r="K63" s="87"/>
      <c r="L63" s="87"/>
      <c r="M63" s="87"/>
      <c r="N63" s="87"/>
      <c r="O63" s="87" t="s">
        <v>846</v>
      </c>
      <c r="P63" s="87"/>
      <c r="Q63" s="87"/>
      <c r="R63" s="87"/>
      <c r="S63" s="76"/>
      <c r="T63" s="87"/>
      <c r="U63" s="87"/>
      <c r="V63" s="87"/>
      <c r="W63" s="87"/>
      <c r="X63" s="87"/>
      <c r="Y63" s="87"/>
      <c r="Z63" s="87"/>
      <c r="AA63" s="87"/>
      <c r="AB63" s="87"/>
    </row>
    <row r="64" spans="1:28" ht="12.75">
      <c r="A64" s="41" t="s">
        <v>1595</v>
      </c>
      <c r="B64" s="87">
        <f t="shared" si="0"/>
        <v>63</v>
      </c>
      <c r="C64" s="87"/>
      <c r="D64" s="87"/>
      <c r="E64" s="87"/>
      <c r="F64" s="87"/>
      <c r="G64" s="117"/>
      <c r="H64" s="87"/>
      <c r="I64" s="87"/>
      <c r="J64" s="87"/>
      <c r="K64" s="87"/>
      <c r="L64" s="87"/>
      <c r="M64" s="87"/>
      <c r="N64" s="87"/>
      <c r="O64" s="87"/>
      <c r="P64" s="87"/>
      <c r="Q64" s="87"/>
      <c r="R64" s="87"/>
      <c r="S64" s="76"/>
      <c r="T64" s="87"/>
      <c r="U64" s="87"/>
      <c r="V64" s="87"/>
      <c r="W64" s="87"/>
      <c r="X64" s="87"/>
      <c r="Y64" s="87"/>
      <c r="Z64" s="87"/>
      <c r="AA64" s="87"/>
      <c r="AB64" s="87"/>
    </row>
    <row r="65" spans="1:28" ht="12.75">
      <c r="A65" s="37" t="s">
        <v>1037</v>
      </c>
      <c r="B65" s="87">
        <f t="shared" si="0"/>
        <v>64</v>
      </c>
      <c r="C65" s="87"/>
      <c r="D65" s="87"/>
      <c r="E65" s="87"/>
      <c r="F65" s="87"/>
      <c r="G65" s="117"/>
      <c r="H65" s="87"/>
      <c r="I65" s="87"/>
      <c r="J65" s="87"/>
      <c r="K65" s="87"/>
      <c r="L65" s="87"/>
      <c r="M65" s="87"/>
      <c r="N65" s="87"/>
      <c r="O65" s="87"/>
      <c r="P65" s="87"/>
      <c r="Q65" s="87"/>
      <c r="R65" s="87"/>
      <c r="S65" s="76"/>
      <c r="T65" s="87"/>
      <c r="U65" s="87"/>
      <c r="V65" s="87"/>
      <c r="W65" s="87"/>
      <c r="X65" s="87"/>
      <c r="Y65" s="87"/>
      <c r="Z65" s="87"/>
      <c r="AA65" s="87"/>
      <c r="AB65" s="87"/>
    </row>
    <row r="66" spans="1:28" ht="12.75">
      <c r="A66" s="41" t="s">
        <v>2021</v>
      </c>
      <c r="B66" s="87">
        <f t="shared" si="0"/>
        <v>65</v>
      </c>
      <c r="C66" s="87"/>
      <c r="D66" s="87"/>
      <c r="E66" s="87"/>
      <c r="F66" s="87"/>
      <c r="G66" s="117"/>
      <c r="H66" s="87"/>
      <c r="I66" s="87"/>
      <c r="J66" s="87"/>
      <c r="K66" s="87"/>
      <c r="L66" s="87"/>
      <c r="M66" s="87"/>
      <c r="N66" s="87"/>
      <c r="O66" s="87"/>
      <c r="P66" s="87"/>
      <c r="Q66" s="87"/>
      <c r="R66" s="87"/>
      <c r="S66" s="77"/>
      <c r="T66" s="87"/>
      <c r="U66" s="87"/>
      <c r="V66" s="87"/>
      <c r="W66" s="87"/>
      <c r="X66" s="87"/>
      <c r="Y66" s="87"/>
      <c r="Z66" s="87"/>
      <c r="AA66" s="87"/>
      <c r="AB66" s="87"/>
    </row>
    <row r="67" spans="1:28" ht="12.75">
      <c r="A67" s="41" t="s">
        <v>1600</v>
      </c>
      <c r="B67" s="87">
        <f t="shared" si="0"/>
        <v>66</v>
      </c>
      <c r="C67" s="87"/>
      <c r="D67" s="87"/>
      <c r="E67" s="87"/>
      <c r="F67" s="87"/>
      <c r="G67" s="117"/>
      <c r="H67" s="87"/>
      <c r="I67" s="87"/>
      <c r="J67" s="87"/>
      <c r="K67" s="87"/>
      <c r="L67" s="87"/>
      <c r="M67" s="87"/>
      <c r="N67" s="87"/>
      <c r="O67" s="87"/>
      <c r="P67" s="87"/>
      <c r="Q67" s="87"/>
      <c r="R67" s="87"/>
      <c r="S67" s="76"/>
      <c r="T67" s="87"/>
      <c r="U67" s="87"/>
      <c r="V67" s="87"/>
      <c r="W67" s="87"/>
      <c r="X67" s="87"/>
      <c r="Y67" s="87"/>
      <c r="Z67" s="87"/>
      <c r="AA67" s="87"/>
      <c r="AB67" s="87"/>
    </row>
    <row r="68" spans="1:28" ht="12.75">
      <c r="A68" s="41" t="s">
        <v>1295</v>
      </c>
      <c r="B68" s="87">
        <f t="shared" si="0"/>
        <v>67</v>
      </c>
      <c r="C68" s="87"/>
      <c r="D68" s="87"/>
      <c r="E68" s="87"/>
      <c r="F68" s="87"/>
      <c r="G68" s="117"/>
      <c r="H68" s="87"/>
      <c r="I68" s="87"/>
      <c r="J68" s="87"/>
      <c r="K68" s="87"/>
      <c r="L68" s="87"/>
      <c r="M68" s="87"/>
      <c r="N68" s="87"/>
      <c r="O68" s="87"/>
      <c r="P68" s="87"/>
      <c r="Q68" s="87"/>
      <c r="R68" s="87"/>
      <c r="S68" s="76"/>
      <c r="T68" s="87"/>
      <c r="U68" s="87"/>
      <c r="V68" s="87"/>
      <c r="W68" s="87"/>
      <c r="X68" s="87"/>
      <c r="Y68" s="87"/>
      <c r="Z68" s="87"/>
      <c r="AA68" s="87"/>
      <c r="AB68" s="87"/>
    </row>
    <row r="69" spans="1:28" ht="12.75">
      <c r="A69" s="41" t="s">
        <v>1293</v>
      </c>
      <c r="B69" s="87">
        <f t="shared" si="0"/>
        <v>68</v>
      </c>
      <c r="C69" s="87"/>
      <c r="D69" s="87"/>
      <c r="E69" s="87"/>
      <c r="F69" s="87"/>
      <c r="G69" s="117"/>
      <c r="H69" s="87"/>
      <c r="I69" s="87"/>
      <c r="J69" s="87"/>
      <c r="K69" s="87"/>
      <c r="L69" s="87"/>
      <c r="M69" s="87"/>
      <c r="N69" s="87"/>
      <c r="O69" s="87"/>
      <c r="P69" s="87"/>
      <c r="Q69" s="87"/>
      <c r="R69" s="87"/>
      <c r="S69" s="76"/>
      <c r="T69" s="87"/>
      <c r="U69" s="87"/>
      <c r="V69" s="87"/>
      <c r="W69" s="87"/>
      <c r="X69" s="87"/>
      <c r="Y69" s="87"/>
      <c r="Z69" s="87"/>
      <c r="AA69" s="87"/>
      <c r="AB69" s="87"/>
    </row>
    <row r="70" spans="1:28" ht="12.75">
      <c r="A70" s="41" t="s">
        <v>2024</v>
      </c>
      <c r="B70" s="87">
        <f t="shared" si="0"/>
        <v>69</v>
      </c>
      <c r="C70" s="87"/>
      <c r="D70" s="87"/>
      <c r="E70" s="87"/>
      <c r="F70" s="87"/>
      <c r="G70" s="117"/>
      <c r="H70" s="87"/>
      <c r="I70" s="87"/>
      <c r="J70" s="87"/>
      <c r="K70" s="87"/>
      <c r="L70" s="87"/>
      <c r="M70" s="87"/>
      <c r="N70" s="87"/>
      <c r="O70" s="87"/>
      <c r="P70" s="87"/>
      <c r="Q70" s="87"/>
      <c r="R70" s="87"/>
      <c r="S70" s="76"/>
      <c r="T70" s="87"/>
      <c r="U70" s="87"/>
      <c r="V70" s="87"/>
      <c r="W70" s="87"/>
      <c r="X70" s="87"/>
      <c r="Y70" s="87"/>
      <c r="Z70" s="87"/>
      <c r="AA70" s="87"/>
      <c r="AB70" s="87"/>
    </row>
    <row r="71" spans="1:28" ht="12.75">
      <c r="A71" s="41" t="s">
        <v>521</v>
      </c>
      <c r="B71" s="87">
        <f t="shared" si="0"/>
        <v>70</v>
      </c>
      <c r="C71" s="87"/>
      <c r="D71" s="87"/>
      <c r="E71" s="87"/>
      <c r="F71" s="87"/>
      <c r="G71" s="117"/>
      <c r="H71" s="87"/>
      <c r="I71" s="87"/>
      <c r="J71" s="87"/>
      <c r="K71" s="87"/>
      <c r="L71" s="87"/>
      <c r="M71" s="87"/>
      <c r="N71" s="87"/>
      <c r="O71" s="87"/>
      <c r="P71" s="87"/>
      <c r="Q71" s="87"/>
      <c r="R71" s="87"/>
      <c r="S71" s="76"/>
      <c r="T71" s="87"/>
      <c r="U71" s="87"/>
      <c r="V71" s="87"/>
      <c r="W71" s="87"/>
      <c r="X71" s="87"/>
      <c r="Y71" s="87"/>
      <c r="Z71" s="87"/>
      <c r="AA71" s="87"/>
      <c r="AB71" s="87"/>
    </row>
    <row r="72" spans="1:28" ht="12.75">
      <c r="A72" s="37" t="s">
        <v>2026</v>
      </c>
      <c r="B72" s="87">
        <f aca="true" t="shared" si="1" ref="B72:B90">ROW(B72)-1</f>
        <v>71</v>
      </c>
      <c r="C72" s="87"/>
      <c r="D72" s="87"/>
      <c r="E72" s="87"/>
      <c r="F72" s="87"/>
      <c r="G72" s="117"/>
      <c r="H72" s="87"/>
      <c r="I72" s="87"/>
      <c r="J72" s="87"/>
      <c r="K72" s="87"/>
      <c r="L72" s="87"/>
      <c r="M72" s="87"/>
      <c r="N72" s="87"/>
      <c r="O72" s="87"/>
      <c r="P72" s="87"/>
      <c r="Q72" s="87"/>
      <c r="R72" s="87"/>
      <c r="S72" s="76" t="s">
        <v>1139</v>
      </c>
      <c r="T72" s="87"/>
      <c r="U72" s="87"/>
      <c r="V72" s="87"/>
      <c r="W72" s="87"/>
      <c r="X72" s="87"/>
      <c r="Y72" s="87"/>
      <c r="Z72" s="87"/>
      <c r="AA72" s="87"/>
      <c r="AB72" s="87"/>
    </row>
    <row r="73" spans="1:28" ht="12.75">
      <c r="A73" s="30" t="s">
        <v>1286</v>
      </c>
      <c r="B73" s="87">
        <f t="shared" si="1"/>
        <v>72</v>
      </c>
      <c r="C73" s="87"/>
      <c r="D73" s="87"/>
      <c r="E73" s="87"/>
      <c r="F73" s="87"/>
      <c r="G73" s="117"/>
      <c r="H73" s="87"/>
      <c r="I73" s="87"/>
      <c r="J73" s="87"/>
      <c r="K73" s="87"/>
      <c r="L73" s="87"/>
      <c r="M73" s="87"/>
      <c r="N73" s="87"/>
      <c r="O73" s="87"/>
      <c r="P73" s="87"/>
      <c r="Q73" s="87"/>
      <c r="R73" s="87"/>
      <c r="S73" s="76" t="s">
        <v>303</v>
      </c>
      <c r="T73" s="87"/>
      <c r="U73" s="87"/>
      <c r="V73" s="87"/>
      <c r="W73" s="87"/>
      <c r="X73" s="87"/>
      <c r="Y73" s="87"/>
      <c r="Z73" s="87"/>
      <c r="AA73" s="87"/>
      <c r="AB73" s="87"/>
    </row>
    <row r="74" spans="1:28" ht="12.75">
      <c r="A74" s="30" t="s">
        <v>1287</v>
      </c>
      <c r="B74" s="87">
        <f t="shared" si="1"/>
        <v>73</v>
      </c>
      <c r="C74" s="87"/>
      <c r="D74" s="87"/>
      <c r="E74" s="87"/>
      <c r="F74" s="87"/>
      <c r="G74" s="117"/>
      <c r="H74" s="87"/>
      <c r="I74" s="87"/>
      <c r="J74" s="105" t="s">
        <v>1369</v>
      </c>
      <c r="K74" s="87"/>
      <c r="L74" s="87"/>
      <c r="M74" s="87"/>
      <c r="N74" s="87"/>
      <c r="O74" s="87"/>
      <c r="P74" s="87"/>
      <c r="Q74" s="87"/>
      <c r="R74" s="87"/>
      <c r="S74" s="76"/>
      <c r="T74" s="87"/>
      <c r="U74" s="87"/>
      <c r="V74" s="87"/>
      <c r="W74" s="87"/>
      <c r="X74" s="87"/>
      <c r="Y74" s="87"/>
      <c r="Z74" s="87"/>
      <c r="AA74" s="87"/>
      <c r="AB74" s="87"/>
    </row>
    <row r="75" spans="1:28" ht="12.75">
      <c r="A75" s="30" t="s">
        <v>1283</v>
      </c>
      <c r="B75" s="87">
        <f t="shared" si="1"/>
        <v>74</v>
      </c>
      <c r="C75" s="87"/>
      <c r="D75" s="87"/>
      <c r="E75" s="87"/>
      <c r="F75" s="87"/>
      <c r="G75" s="117"/>
      <c r="H75" s="87"/>
      <c r="I75" s="87"/>
      <c r="J75" s="87"/>
      <c r="K75" s="87"/>
      <c r="L75" s="87"/>
      <c r="M75" s="87"/>
      <c r="N75" s="87"/>
      <c r="O75" s="87"/>
      <c r="P75" s="87"/>
      <c r="Q75" s="87"/>
      <c r="R75" s="87"/>
      <c r="S75" s="76" t="s">
        <v>1962</v>
      </c>
      <c r="T75" s="87"/>
      <c r="U75" s="87"/>
      <c r="V75" s="87"/>
      <c r="W75" s="87"/>
      <c r="X75" s="87"/>
      <c r="Y75" s="87"/>
      <c r="Z75" s="87"/>
      <c r="AA75" s="87"/>
      <c r="AB75" s="87"/>
    </row>
    <row r="76" spans="1:28" ht="12.75">
      <c r="A76" s="41" t="s">
        <v>870</v>
      </c>
      <c r="B76" s="87">
        <f t="shared" si="1"/>
        <v>75</v>
      </c>
      <c r="C76" s="87"/>
      <c r="D76" s="87"/>
      <c r="E76" s="87"/>
      <c r="F76" s="87"/>
      <c r="G76" s="117"/>
      <c r="H76" s="87"/>
      <c r="I76" s="87"/>
      <c r="J76" s="87"/>
      <c r="K76" s="87"/>
      <c r="L76" s="87"/>
      <c r="M76" s="87"/>
      <c r="N76" s="87"/>
      <c r="O76" s="87"/>
      <c r="P76" s="87"/>
      <c r="Q76" s="87"/>
      <c r="R76" s="87"/>
      <c r="S76" s="87"/>
      <c r="T76" s="87"/>
      <c r="U76" s="87"/>
      <c r="V76" s="87"/>
      <c r="W76" s="87"/>
      <c r="X76" s="87"/>
      <c r="Y76" s="87"/>
      <c r="Z76" s="87"/>
      <c r="AA76" s="87"/>
      <c r="AB76" s="87"/>
    </row>
    <row r="77" spans="1:28" ht="12.75">
      <c r="A77" s="37" t="s">
        <v>1579</v>
      </c>
      <c r="B77" s="87">
        <f t="shared" si="1"/>
        <v>76</v>
      </c>
      <c r="C77" s="87"/>
      <c r="D77" s="87"/>
      <c r="E77" s="87"/>
      <c r="F77" s="87"/>
      <c r="G77" s="117"/>
      <c r="H77" s="87"/>
      <c r="I77" s="87"/>
      <c r="J77" s="87"/>
      <c r="K77" s="76" t="s">
        <v>1966</v>
      </c>
      <c r="L77" s="87"/>
      <c r="M77" s="87"/>
      <c r="N77" s="87"/>
      <c r="O77" s="87" t="s">
        <v>351</v>
      </c>
      <c r="P77" s="87"/>
      <c r="Q77" s="87"/>
      <c r="R77" s="87"/>
      <c r="S77" s="87"/>
      <c r="T77" s="87"/>
      <c r="U77" s="87"/>
      <c r="V77" s="87"/>
      <c r="W77" s="87"/>
      <c r="X77" s="87"/>
      <c r="Y77" s="87"/>
      <c r="Z77" s="87"/>
      <c r="AA77" s="87"/>
      <c r="AB77" s="87"/>
    </row>
    <row r="78" spans="1:28" ht="12.75">
      <c r="A78" s="37" t="s">
        <v>1608</v>
      </c>
      <c r="B78" s="87">
        <f t="shared" si="1"/>
        <v>77</v>
      </c>
      <c r="C78" s="87"/>
      <c r="D78" s="87"/>
      <c r="E78" s="87"/>
      <c r="F78" s="87"/>
      <c r="G78" s="117"/>
      <c r="H78" s="87"/>
      <c r="I78" s="87"/>
      <c r="J78" s="87"/>
      <c r="K78" s="87"/>
      <c r="L78" s="87"/>
      <c r="M78" s="87"/>
      <c r="N78" s="87"/>
      <c r="O78" s="87"/>
      <c r="P78" s="87"/>
      <c r="Q78" s="87"/>
      <c r="R78" s="87"/>
      <c r="S78" s="87"/>
      <c r="T78" s="87"/>
      <c r="U78" s="87"/>
      <c r="V78" s="87"/>
      <c r="W78" s="87"/>
      <c r="X78" s="87"/>
      <c r="Y78" s="87"/>
      <c r="Z78" s="87"/>
      <c r="AA78" s="87"/>
      <c r="AB78" s="87"/>
    </row>
    <row r="79" spans="1:28" ht="12.75">
      <c r="A79" s="37" t="s">
        <v>1108</v>
      </c>
      <c r="B79" s="87">
        <f t="shared" si="1"/>
        <v>78</v>
      </c>
      <c r="C79" s="87"/>
      <c r="D79" s="87"/>
      <c r="E79" s="87"/>
      <c r="F79" s="87"/>
      <c r="G79" s="117"/>
      <c r="H79" s="87"/>
      <c r="I79" s="87"/>
      <c r="J79" s="87"/>
      <c r="K79" s="87"/>
      <c r="L79" s="87"/>
      <c r="M79" s="87"/>
      <c r="N79" s="87"/>
      <c r="O79" s="87"/>
      <c r="P79" s="87"/>
      <c r="Q79" s="87"/>
      <c r="R79" s="87"/>
      <c r="S79" s="87"/>
      <c r="T79" s="87"/>
      <c r="U79" s="87"/>
      <c r="V79" s="87"/>
      <c r="W79" s="87"/>
      <c r="X79" s="87"/>
      <c r="Y79" s="87"/>
      <c r="Z79" s="87"/>
      <c r="AA79" s="87"/>
      <c r="AB79" s="87"/>
    </row>
    <row r="80" spans="1:28" ht="12.75">
      <c r="A80" s="37" t="s">
        <v>1973</v>
      </c>
      <c r="B80" s="87">
        <f t="shared" si="1"/>
        <v>79</v>
      </c>
      <c r="C80" s="87"/>
      <c r="D80" s="87"/>
      <c r="E80" s="87"/>
      <c r="F80" s="87"/>
      <c r="G80" s="117"/>
      <c r="H80" s="87"/>
      <c r="I80" s="87"/>
      <c r="J80" s="87"/>
      <c r="K80" s="87"/>
      <c r="L80" s="87"/>
      <c r="M80" s="87"/>
      <c r="N80" s="87"/>
      <c r="O80" s="87"/>
      <c r="P80" s="87"/>
      <c r="Q80" s="87"/>
      <c r="R80" s="87"/>
      <c r="S80" s="87"/>
      <c r="T80" s="87"/>
      <c r="U80" s="87"/>
      <c r="V80" s="87"/>
      <c r="W80" s="87"/>
      <c r="X80" s="87"/>
      <c r="Y80" s="87"/>
      <c r="Z80" s="87"/>
      <c r="AA80" s="87"/>
      <c r="AB80" s="87"/>
    </row>
    <row r="81" spans="1:28" ht="12.75">
      <c r="A81" s="37" t="s">
        <v>871</v>
      </c>
      <c r="B81" s="87">
        <f t="shared" si="1"/>
        <v>80</v>
      </c>
      <c r="C81" s="87"/>
      <c r="D81" s="87"/>
      <c r="E81" s="87"/>
      <c r="F81" s="87"/>
      <c r="G81" s="117"/>
      <c r="H81" s="87"/>
      <c r="I81" s="87"/>
      <c r="J81" s="87"/>
      <c r="K81" s="87"/>
      <c r="L81" s="87"/>
      <c r="M81" s="87"/>
      <c r="N81" s="87"/>
      <c r="O81" s="87"/>
      <c r="P81" s="87"/>
      <c r="Q81" s="87"/>
      <c r="R81" s="87"/>
      <c r="S81" s="87"/>
      <c r="T81" s="87"/>
      <c r="U81" s="87"/>
      <c r="V81" s="87"/>
      <c r="W81" s="87"/>
      <c r="X81" s="87"/>
      <c r="Y81" s="87"/>
      <c r="Z81" s="87"/>
      <c r="AA81" s="87"/>
      <c r="AB81" s="87"/>
    </row>
    <row r="82" spans="1:28" ht="12.75">
      <c r="A82" s="41" t="s">
        <v>91</v>
      </c>
      <c r="B82" s="87">
        <f t="shared" si="1"/>
        <v>81</v>
      </c>
      <c r="C82" s="87"/>
      <c r="D82" s="87"/>
      <c r="E82" s="87"/>
      <c r="F82" s="87"/>
      <c r="G82" s="117"/>
      <c r="H82" s="87"/>
      <c r="I82" s="87"/>
      <c r="J82" s="87"/>
      <c r="K82" s="87"/>
      <c r="L82" s="87"/>
      <c r="M82" s="87"/>
      <c r="N82" s="87"/>
      <c r="O82" s="87"/>
      <c r="P82" s="87"/>
      <c r="Q82" s="87"/>
      <c r="R82" s="87"/>
      <c r="S82" s="87"/>
      <c r="T82" s="87"/>
      <c r="U82" s="87"/>
      <c r="V82" s="87"/>
      <c r="W82" s="87"/>
      <c r="X82" s="87"/>
      <c r="Y82" s="87"/>
      <c r="Z82" s="87"/>
      <c r="AA82" s="87"/>
      <c r="AB82" s="87"/>
    </row>
    <row r="83" spans="1:28" ht="12.75">
      <c r="A83" s="37" t="s">
        <v>1585</v>
      </c>
      <c r="B83" s="87">
        <f t="shared" si="1"/>
        <v>82</v>
      </c>
      <c r="C83" s="87"/>
      <c r="D83" s="87"/>
      <c r="E83" s="87"/>
      <c r="F83" s="87"/>
      <c r="G83" s="117"/>
      <c r="H83" s="87"/>
      <c r="I83" s="87"/>
      <c r="J83" s="87"/>
      <c r="K83" s="87"/>
      <c r="L83" s="87"/>
      <c r="M83" s="87"/>
      <c r="N83" s="87"/>
      <c r="O83" s="87"/>
      <c r="P83" s="87"/>
      <c r="Q83" s="87"/>
      <c r="R83" s="87"/>
      <c r="S83" s="87"/>
      <c r="T83" s="87"/>
      <c r="U83" s="87"/>
      <c r="V83" s="87"/>
      <c r="W83" s="87"/>
      <c r="X83" s="87"/>
      <c r="Y83" s="87"/>
      <c r="Z83" s="87"/>
      <c r="AA83" s="87"/>
      <c r="AB83" s="87"/>
    </row>
    <row r="84" spans="1:28" ht="12.75">
      <c r="A84" s="37" t="s">
        <v>2039</v>
      </c>
      <c r="B84" s="87">
        <f t="shared" si="1"/>
        <v>83</v>
      </c>
      <c r="C84" s="87"/>
      <c r="D84" s="87"/>
      <c r="E84" s="87"/>
      <c r="F84" s="87"/>
      <c r="G84" s="117"/>
      <c r="H84" s="87"/>
      <c r="I84" s="87"/>
      <c r="J84" s="87"/>
      <c r="K84" s="87" t="s">
        <v>1555</v>
      </c>
      <c r="L84" s="87"/>
      <c r="M84" s="87"/>
      <c r="N84" s="87"/>
      <c r="O84" s="87" t="s">
        <v>350</v>
      </c>
      <c r="P84" s="87"/>
      <c r="Q84" s="87"/>
      <c r="R84" s="87"/>
      <c r="S84" s="87"/>
      <c r="T84" s="87"/>
      <c r="U84" s="87"/>
      <c r="V84" s="87"/>
      <c r="W84" s="87"/>
      <c r="X84" s="87"/>
      <c r="Y84" s="87"/>
      <c r="Z84" s="87"/>
      <c r="AA84" s="87"/>
      <c r="AB84" s="87"/>
    </row>
    <row r="85" spans="1:28" ht="12.75">
      <c r="A85" s="37" t="s">
        <v>2064</v>
      </c>
      <c r="B85" s="87">
        <f t="shared" si="1"/>
        <v>84</v>
      </c>
      <c r="C85" s="87"/>
      <c r="D85" s="87"/>
      <c r="E85" s="87"/>
      <c r="F85" s="87"/>
      <c r="G85" s="117"/>
      <c r="H85" s="87"/>
      <c r="I85" s="87"/>
      <c r="J85" s="87"/>
      <c r="K85" s="87"/>
      <c r="L85" s="87"/>
      <c r="M85" s="87"/>
      <c r="N85" s="87"/>
      <c r="O85" s="87"/>
      <c r="P85" s="87"/>
      <c r="Q85" s="87"/>
      <c r="R85" s="87"/>
      <c r="S85" s="87"/>
      <c r="T85" s="87"/>
      <c r="U85" s="87"/>
      <c r="V85" s="87"/>
      <c r="W85" s="87"/>
      <c r="X85" s="87"/>
      <c r="Y85" s="87"/>
      <c r="Z85" s="87"/>
      <c r="AA85" s="87"/>
      <c r="AB85" s="87"/>
    </row>
    <row r="86" spans="1:28" ht="12.75">
      <c r="A86" s="41" t="s">
        <v>1297</v>
      </c>
      <c r="B86" s="87">
        <f t="shared" si="1"/>
        <v>85</v>
      </c>
      <c r="C86" s="87"/>
      <c r="D86" s="87"/>
      <c r="E86" s="87"/>
      <c r="F86" s="87"/>
      <c r="G86" s="117"/>
      <c r="H86" s="87"/>
      <c r="I86" s="87"/>
      <c r="J86" s="87"/>
      <c r="K86" s="87"/>
      <c r="L86" s="87"/>
      <c r="M86" s="87"/>
      <c r="N86" s="87"/>
      <c r="O86" s="87"/>
      <c r="P86" s="87"/>
      <c r="Q86" s="87"/>
      <c r="R86" s="87"/>
      <c r="S86" s="87"/>
      <c r="T86" s="87"/>
      <c r="U86" s="87"/>
      <c r="V86" s="87"/>
      <c r="W86" s="87"/>
      <c r="X86" s="87"/>
      <c r="Y86" s="87"/>
      <c r="Z86" s="87"/>
      <c r="AA86" s="87"/>
      <c r="AB86" s="87"/>
    </row>
    <row r="87" spans="1:28" ht="12.75">
      <c r="A87" s="41" t="s">
        <v>1578</v>
      </c>
      <c r="B87" s="87">
        <f t="shared" si="1"/>
        <v>86</v>
      </c>
      <c r="C87" s="87"/>
      <c r="D87" s="87"/>
      <c r="E87" s="87"/>
      <c r="F87" s="87"/>
      <c r="G87" s="117"/>
      <c r="H87" s="87"/>
      <c r="I87" s="87"/>
      <c r="J87" s="87"/>
      <c r="K87" s="87"/>
      <c r="L87" s="87"/>
      <c r="M87" s="87"/>
      <c r="N87" s="87"/>
      <c r="O87" s="87"/>
      <c r="P87" s="87"/>
      <c r="Q87" s="87"/>
      <c r="R87" s="87"/>
      <c r="S87" s="87"/>
      <c r="T87" s="87"/>
      <c r="U87" s="87"/>
      <c r="V87" s="87"/>
      <c r="W87" s="87"/>
      <c r="X87" s="87"/>
      <c r="Y87" s="87"/>
      <c r="Z87" s="87"/>
      <c r="AA87" s="87"/>
      <c r="AB87" s="87"/>
    </row>
    <row r="88" spans="1:28" ht="12.75">
      <c r="A88" s="41" t="s">
        <v>868</v>
      </c>
      <c r="B88" s="87">
        <f t="shared" si="1"/>
        <v>87</v>
      </c>
      <c r="C88" s="87"/>
      <c r="D88" s="87"/>
      <c r="E88" s="87"/>
      <c r="F88" s="87"/>
      <c r="G88" s="117"/>
      <c r="H88" s="87"/>
      <c r="I88" s="87"/>
      <c r="J88" s="87"/>
      <c r="K88" s="87"/>
      <c r="L88" s="87"/>
      <c r="M88" s="87"/>
      <c r="N88" s="87"/>
      <c r="O88" s="87"/>
      <c r="P88" s="87"/>
      <c r="Q88" s="87"/>
      <c r="R88" s="87"/>
      <c r="S88" s="87"/>
      <c r="T88" s="87"/>
      <c r="U88" s="87"/>
      <c r="V88" s="87"/>
      <c r="W88" s="87"/>
      <c r="X88" s="87"/>
      <c r="Y88" s="87"/>
      <c r="Z88" s="87"/>
      <c r="AA88" s="87"/>
      <c r="AB88" s="87"/>
    </row>
    <row r="89" spans="1:28" ht="12.75">
      <c r="A89" s="41" t="s">
        <v>1290</v>
      </c>
      <c r="B89" s="87">
        <f t="shared" si="1"/>
        <v>88</v>
      </c>
      <c r="C89" s="87"/>
      <c r="D89" s="87"/>
      <c r="E89" s="87"/>
      <c r="F89" s="87"/>
      <c r="G89" s="117"/>
      <c r="H89" s="87"/>
      <c r="I89" s="87"/>
      <c r="J89" s="87"/>
      <c r="K89" s="87"/>
      <c r="L89" s="87"/>
      <c r="M89" s="87"/>
      <c r="N89" s="87"/>
      <c r="O89" s="87"/>
      <c r="P89" s="87"/>
      <c r="Q89" s="87"/>
      <c r="R89" s="87"/>
      <c r="S89" s="87"/>
      <c r="T89" s="87"/>
      <c r="U89" s="87"/>
      <c r="V89" s="87"/>
      <c r="W89" s="87"/>
      <c r="X89" s="87"/>
      <c r="Y89" s="87"/>
      <c r="Z89" s="87"/>
      <c r="AA89" s="87"/>
      <c r="AB89" s="87"/>
    </row>
    <row r="90" spans="1:28" ht="12.75">
      <c r="A90" s="37" t="s">
        <v>1597</v>
      </c>
      <c r="B90" s="87">
        <f t="shared" si="1"/>
        <v>89</v>
      </c>
      <c r="C90" s="87"/>
      <c r="D90" s="87"/>
      <c r="E90" s="87"/>
      <c r="F90" s="87"/>
      <c r="G90" s="117"/>
      <c r="H90" s="87"/>
      <c r="I90" s="87"/>
      <c r="J90" s="87"/>
      <c r="K90" s="87"/>
      <c r="L90" s="87"/>
      <c r="M90" s="87"/>
      <c r="N90" s="87"/>
      <c r="O90" s="87"/>
      <c r="P90" s="87"/>
      <c r="Q90" s="87"/>
      <c r="R90" s="87"/>
      <c r="S90" s="87"/>
      <c r="T90" s="87"/>
      <c r="U90" s="87"/>
      <c r="V90" s="87"/>
      <c r="W90" s="87"/>
      <c r="X90" s="87"/>
      <c r="Y90" s="87"/>
      <c r="Z90" s="87"/>
      <c r="AA90" s="87"/>
      <c r="AB90" s="87"/>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 - ITSB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arsenaa</cp:lastModifiedBy>
  <cp:lastPrinted>2004-03-11T22:57:42Z</cp:lastPrinted>
  <dcterms:created xsi:type="dcterms:W3CDTF">2000-06-26T15:16:19Z</dcterms:created>
  <dcterms:modified xsi:type="dcterms:W3CDTF">2011-02-10T20:49:46Z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